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28" activeTab="4"/>
  </bookViews>
  <sheets>
    <sheet name="1" sheetId="1" r:id="rId1"/>
    <sheet name="2" sheetId="2" r:id="rId2"/>
    <sheet name="3" sheetId="17" r:id="rId3"/>
    <sheet name="4" sheetId="15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24" r:id="rId10"/>
    <sheet name="11" sheetId="45" r:id="rId11"/>
    <sheet name="12" sheetId="46" r:id="rId12"/>
    <sheet name="13 ДФ" sheetId="47" r:id="rId13"/>
    <sheet name="14 ДФ " sheetId="44" r:id="rId14"/>
    <sheet name="15 БИ" sheetId="43" r:id="rId15"/>
    <sheet name="16 БИ" sheetId="35" r:id="rId16"/>
    <sheet name="17 БИ" sheetId="36" r:id="rId17"/>
    <sheet name="18 ремонт" sheetId="26" r:id="rId18"/>
    <sheet name="19 ремонт" sheetId="48" r:id="rId19"/>
    <sheet name="20 МБТ" sheetId="38" r:id="rId20"/>
    <sheet name="21 МБТ" sheetId="39" r:id="rId21"/>
    <sheet name="22 МБТ" sheetId="40" r:id="rId22"/>
    <sheet name="Лист1" sheetId="37" r:id="rId23"/>
  </sheets>
  <definedNames>
    <definedName name="_Toc105952697" localSheetId="6">'7'!#REF!</definedName>
    <definedName name="_Toc105952698" localSheetId="6">'7'!#REF!</definedName>
    <definedName name="_xlnm.Print_Area" localSheetId="9">'10'!$A$1:$H$50</definedName>
    <definedName name="_xlnm.Print_Area" localSheetId="10">'11'!$A$1:$H$43</definedName>
    <definedName name="_xlnm.Print_Area" localSheetId="11">'12'!$A$1:$I$41</definedName>
    <definedName name="_xlnm.Print_Area" localSheetId="12">#REF!</definedName>
    <definedName name="_xlnm.Print_Area" localSheetId="14">'15 БИ'!$A$1:$D$11</definedName>
    <definedName name="_xlnm.Print_Area" localSheetId="15">'16 БИ'!$A$1:$D$12</definedName>
    <definedName name="_xlnm.Print_Area" localSheetId="16">'17 БИ'!$A$1:$D$12</definedName>
    <definedName name="_xlnm.Print_Area" localSheetId="18">#REF!</definedName>
    <definedName name="_xlnm.Print_Area" localSheetId="21">#REF!</definedName>
    <definedName name="_xlnm.Print_Area" localSheetId="3">'4'!$A$1:$C$7</definedName>
    <definedName name="_xlnm.Print_Area" localSheetId="4">'5'!$A$1:$E$36</definedName>
    <definedName name="_xlnm.Print_Area" localSheetId="6">'7'!$A$1:$D$28</definedName>
    <definedName name="_xlnm.Print_Area" localSheetId="7">'8'!$A$1:$D$30</definedName>
    <definedName name="_xlnm.Print_Area" localSheetId="8">'9'!$A$1:$H$55</definedName>
    <definedName name="_xlnm.Print_Area">#REF!</definedName>
    <definedName name="п" localSheetId="11">#REF!</definedName>
    <definedName name="п" localSheetId="13">#REF!</definedName>
    <definedName name="п" localSheetId="14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H12" i="23" l="1"/>
  <c r="E24" i="18" l="1"/>
  <c r="D30" i="30" l="1"/>
  <c r="C30" i="30"/>
  <c r="D7" i="30"/>
  <c r="C7" i="30"/>
  <c r="H21" i="24"/>
  <c r="G21" i="24"/>
  <c r="H12" i="24"/>
  <c r="G12" i="24"/>
  <c r="H47" i="23"/>
  <c r="H24" i="23"/>
  <c r="E24" i="19" l="1"/>
  <c r="D24" i="19"/>
  <c r="H11" i="46" l="1"/>
  <c r="I8" i="46"/>
  <c r="H8" i="46"/>
  <c r="H35" i="24" l="1"/>
  <c r="G35" i="24"/>
  <c r="H42" i="24"/>
  <c r="G42" i="24"/>
  <c r="H9" i="24"/>
  <c r="H7" i="24" s="1"/>
  <c r="H47" i="24" s="1"/>
  <c r="D7" i="20"/>
  <c r="D28" i="20" s="1"/>
  <c r="H9" i="23" l="1"/>
  <c r="H52" i="23" s="1"/>
  <c r="H7" i="23" l="1"/>
  <c r="E14" i="19"/>
  <c r="D14" i="19"/>
  <c r="G9" i="24" l="1"/>
  <c r="E12" i="19"/>
  <c r="E7" i="19" s="1"/>
  <c r="E6" i="19" s="1"/>
  <c r="D12" i="19"/>
  <c r="D7" i="19" s="1"/>
  <c r="D6" i="19" s="1"/>
  <c r="E34" i="19"/>
  <c r="E14" i="18"/>
  <c r="E12" i="18" s="1"/>
  <c r="E7" i="18" s="1"/>
  <c r="E6" i="18" s="1"/>
  <c r="D8" i="1"/>
  <c r="E8" i="1"/>
  <c r="F8" i="1"/>
  <c r="G8" i="1"/>
  <c r="H8" i="1"/>
  <c r="I8" i="1"/>
  <c r="D18" i="1"/>
  <c r="D17" i="1" s="1"/>
  <c r="D22" i="1"/>
  <c r="D21" i="1" s="1"/>
  <c r="D24" i="1"/>
  <c r="D23" i="1" s="1"/>
  <c r="D12" i="1"/>
  <c r="D15" i="1"/>
  <c r="E18" i="1"/>
  <c r="E22" i="1"/>
  <c r="E20" i="1" s="1"/>
  <c r="E24" i="1"/>
  <c r="E23" i="1" s="1"/>
  <c r="E12" i="1"/>
  <c r="E15" i="1"/>
  <c r="F18" i="1"/>
  <c r="F17" i="1" s="1"/>
  <c r="F22" i="1"/>
  <c r="F20" i="1" s="1"/>
  <c r="F24" i="1"/>
  <c r="F23" i="1" s="1"/>
  <c r="F12" i="1"/>
  <c r="F15" i="1"/>
  <c r="G18" i="1"/>
  <c r="G22" i="1"/>
  <c r="G21" i="1" s="1"/>
  <c r="G24" i="1"/>
  <c r="G23" i="1" s="1"/>
  <c r="G12" i="1"/>
  <c r="G15" i="1"/>
  <c r="H18" i="1"/>
  <c r="H17" i="1" s="1"/>
  <c r="H22" i="1"/>
  <c r="H20" i="1" s="1"/>
  <c r="H24" i="1"/>
  <c r="H23" i="1" s="1"/>
  <c r="H12" i="1"/>
  <c r="H15" i="1"/>
  <c r="I18" i="1"/>
  <c r="I22" i="1"/>
  <c r="I20" i="1" s="1"/>
  <c r="I24" i="1"/>
  <c r="I23" i="1" s="1"/>
  <c r="I12" i="1"/>
  <c r="I15" i="1"/>
  <c r="E21" i="1"/>
  <c r="F21" i="1"/>
  <c r="G7" i="24" l="1"/>
  <c r="G47" i="24" s="1"/>
  <c r="D34" i="19"/>
  <c r="E33" i="18"/>
  <c r="I21" i="1"/>
  <c r="H21" i="1"/>
  <c r="D14" i="1"/>
  <c r="I19" i="1"/>
  <c r="I11" i="1" s="1"/>
  <c r="I10" i="1" s="1"/>
  <c r="I9" i="1" s="1"/>
  <c r="H14" i="1"/>
  <c r="H19" i="1"/>
  <c r="H11" i="1" s="1"/>
  <c r="H10" i="1" s="1"/>
  <c r="H9" i="1" s="1"/>
  <c r="E19" i="1"/>
  <c r="E11" i="1" s="1"/>
  <c r="E10" i="1" s="1"/>
  <c r="E9" i="1" s="1"/>
  <c r="F14" i="1"/>
  <c r="F19" i="1"/>
  <c r="F11" i="1" s="1"/>
  <c r="F10" i="1" s="1"/>
  <c r="F9" i="1" s="1"/>
  <c r="G20" i="1"/>
  <c r="G19" i="1" s="1"/>
  <c r="G11" i="1" s="1"/>
  <c r="G10" i="1" s="1"/>
  <c r="G9" i="1" s="1"/>
  <c r="D20" i="1"/>
  <c r="D19" i="1" s="1"/>
  <c r="D11" i="1" s="1"/>
  <c r="D10" i="1" s="1"/>
  <c r="D9" i="1" s="1"/>
  <c r="D6" i="1" s="1"/>
  <c r="I17" i="1"/>
  <c r="I14" i="1" s="1"/>
  <c r="G17" i="1"/>
  <c r="G14" i="1" s="1"/>
  <c r="E17" i="1"/>
  <c r="E14" i="1" s="1"/>
  <c r="H6" i="1" l="1"/>
  <c r="I6" i="1"/>
  <c r="E6" i="1"/>
  <c r="F6" i="1"/>
  <c r="G6" i="1"/>
</calcChain>
</file>

<file path=xl/sharedStrings.xml><?xml version="1.0" encoding="utf-8"?>
<sst xmlns="http://schemas.openxmlformats.org/spreadsheetml/2006/main" count="1268" uniqueCount="347">
  <si>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</si>
  <si>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</si>
  <si>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</si>
  <si>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</si>
  <si>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</si>
  <si>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</si>
  <si>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</si>
  <si>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</si>
  <si>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</si>
  <si>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</si>
  <si>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</si>
  <si>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</si>
  <si>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</si>
  <si>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</si>
  <si>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</si>
  <si>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</si>
  <si>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</si>
  <si>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</si>
  <si>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</si>
  <si>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</si>
  <si>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</si>
  <si>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</si>
  <si>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</si>
  <si>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</si>
  <si>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</si>
  <si>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</si>
  <si>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</si>
  <si>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</si>
  <si>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</si>
  <si>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</si>
  <si>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</si>
  <si>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</si>
  <si>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</si>
  <si>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</si>
  <si>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</si>
  <si>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</si>
  <si>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</si>
  <si>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</si>
  <si>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</si>
  <si>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</si>
  <si>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</si>
  <si>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</si>
  <si>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</si>
  <si>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</si>
  <si>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</si>
  <si>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</si>
  <si>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</si>
  <si>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</si>
  <si>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</si>
  <si>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</si>
  <si>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</si>
  <si>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</si>
  <si>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</si>
  <si>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</si>
  <si>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</si>
  <si>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</si>
  <si>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</si>
  <si>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</si>
  <si>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</si>
  <si>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</si>
  <si>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</si>
  <si>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</si>
  <si>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</si>
  <si>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Другие вопросы в области жилищно-коммунального хозяйства</t>
  </si>
  <si>
    <t>Благоустройство</t>
  </si>
  <si>
    <t>НАЦИОНАЛЬНАЯ ЭКОНОМИКА</t>
  </si>
  <si>
    <t>Обеспечение пожарной безопасности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</si>
  <si>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</si>
  <si>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</si>
  <si>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</si>
  <si>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</si>
  <si>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</si>
  <si>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</si>
  <si>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</si>
  <si>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</si>
  <si>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</si>
  <si>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</si>
  <si>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</si>
  <si>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</si>
  <si>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</si>
  <si>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</si>
  <si>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</si>
  <si>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</si>
  <si>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</si>
  <si>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</si>
  <si>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</si>
  <si>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</si>
  <si>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0104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</si>
  <si>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</si>
  <si>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</si>
  <si>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</si>
  <si>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</si>
  <si>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</si>
  <si>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</si>
  <si>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</si>
  <si>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0400</t>
  </si>
  <si>
    <t>Дорожное хозяйство (дорожные фонды)</t>
  </si>
  <si>
    <t>0409</t>
  </si>
  <si>
    <t>0500</t>
  </si>
  <si>
    <t>0503</t>
  </si>
  <si>
    <t>0505</t>
  </si>
  <si>
    <t>0800</t>
  </si>
  <si>
    <t>0801</t>
  </si>
  <si>
    <t>0804</t>
  </si>
  <si>
    <t>1000</t>
  </si>
  <si>
    <t>1001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</si>
  <si>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</si>
  <si>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</si>
  <si>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</si>
  <si>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</si>
  <si>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</si>
  <si>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</si>
  <si>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Другие вопросы в области культуры, кинематографии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</si>
  <si>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</si>
  <si>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</si>
  <si>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</si>
  <si>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</si>
  <si>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</si>
  <si>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</si>
  <si>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</si>
  <si>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</si>
  <si>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</si>
  <si>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</si>
  <si>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</si>
  <si>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</si>
  <si>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</si>
  <si>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</si>
  <si>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</si>
  <si>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</si>
  <si>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</si>
  <si>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</si>
  <si>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</si>
  <si>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</si>
  <si>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</si>
  <si>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</si>
  <si>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</si>
  <si>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</si>
  <si>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</si>
  <si>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</si>
  <si>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</si>
  <si>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</si>
  <si>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</si>
  <si>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</si>
  <si>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</si>
  <si>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</si>
  <si>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</si>
  <si>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</si>
  <si>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</si>
  <si>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</si>
  <si>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</si>
  <si>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</si>
  <si>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</si>
  <si>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</si>
  <si>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</si>
  <si>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</si>
  <si>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</si>
  <si>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</si>
  <si>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</si>
  <si>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</si>
  <si>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</si>
  <si>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</si>
  <si>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</si>
  <si>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</si>
  <si>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</si>
  <si>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</si>
  <si>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</si>
  <si>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</si>
  <si>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</si>
  <si>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</si>
  <si>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</si>
  <si>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</si>
  <si>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</si>
  <si>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</si>
  <si>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</si>
  <si>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</si>
  <si>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</si>
  <si>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>2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</si>
  <si>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</si>
  <si>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</si>
  <si>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</si>
  <si>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</si>
  <si>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</si>
  <si>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</si>
  <si>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</si>
  <si>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</si>
  <si>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</si>
  <si>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</si>
  <si>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</si>
  <si>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</si>
  <si>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</si>
  <si>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</si>
  <si>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</si>
  <si>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</si>
  <si>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</si>
  <si>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</si>
  <si>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</si>
  <si>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</si>
  <si>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</si>
  <si>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</si>
  <si>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</si>
  <si>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Условно утвержденные расходы</t>
  </si>
  <si>
    <t>99</t>
  </si>
  <si>
    <t>999</t>
  </si>
  <si>
    <t>Перечень главных администраторов доходов бюджета муниципального образования «Чойское сельское поселение»</t>
  </si>
  <si>
    <t>Перечень главных администраторов источников финансирования дефицита бюджета муниципального образования "Чойское сельское поселение"</t>
  </si>
  <si>
    <t>092</t>
  </si>
  <si>
    <t>801</t>
  </si>
  <si>
    <t>9999</t>
  </si>
  <si>
    <t>0</t>
  </si>
  <si>
    <t>07</t>
  </si>
  <si>
    <t xml:space="preserve"> 1 11 05025 10 0000 120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</si>
  <si>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</si>
  <si>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</si>
  <si>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</si>
  <si>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</si>
  <si>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2 02 00000 00 0000 000</t>
  </si>
  <si>
    <t>Безвоздмездные поступления от других бюджетов бюджетной системы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</si>
  <si>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</si>
  <si>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09</t>
  </si>
  <si>
    <t>Оплата налога на имущество организаций и земельного налога</t>
  </si>
  <si>
    <t>9901000000</t>
  </si>
  <si>
    <t>990Л000000</t>
  </si>
  <si>
    <t>9900051180</t>
  </si>
  <si>
    <t>0114000000</t>
  </si>
  <si>
    <t>0117000000</t>
  </si>
  <si>
    <t>0118000000</t>
  </si>
  <si>
    <t>0116000000</t>
  </si>
  <si>
    <t>0115000000</t>
  </si>
  <si>
    <t>Резервный фонд</t>
  </si>
  <si>
    <t>870</t>
  </si>
  <si>
    <r>
      <t xml:space="preserve">Дотации бюджетам </t>
    </r>
    <r>
      <rPr>
        <sz val="10"/>
        <color rgb="FFFF0000"/>
        <rFont val="Times New Roman"/>
        <family val="1"/>
        <charset val="204"/>
      </rPr>
      <t xml:space="preserve">сельских </t>
    </r>
    <r>
      <rPr>
        <sz val="10"/>
        <rFont val="Times New Roman"/>
        <family val="1"/>
        <charset val="204"/>
      </rPr>
      <t>поселений на выравнивание бюджетной обеспеченности</t>
    </r>
  </si>
  <si>
    <t>312</t>
  </si>
  <si>
    <t>9990000000</t>
  </si>
  <si>
    <t>Земельный налог с физический лиц</t>
  </si>
  <si>
    <t>Земельный налог с организаций</t>
  </si>
  <si>
    <t>1 06 06033 10 0000 110</t>
  </si>
  <si>
    <t>1 06 06043 10 0000 110</t>
  </si>
  <si>
    <t xml:space="preserve">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</si>
  <si>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субвенции бюджетам сельских поселений в сфере осуществления дорожного деятельности</t>
  </si>
  <si>
    <r>
      <t>Дотации бюджетам сельских поселений на выравнивание бюджетной обеспеченности</t>
    </r>
    <r>
      <rPr>
        <sz val="14"/>
        <rFont val="Calibri"/>
        <family val="2"/>
        <charset val="204"/>
      </rPr>
      <t xml:space="preserve"> </t>
    </r>
  </si>
  <si>
    <t xml:space="preserve">Дотации бюджетам сельских поселений на поддержку мер по обеспечению сбалансированности бюджетов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</si>
  <si>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</si>
  <si>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</si>
  <si>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</si>
  <si>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(муниципальных) органов </t>
  </si>
  <si>
    <t xml:space="preserve">Прочая закупка товаров, работ и услуг </t>
  </si>
  <si>
    <t>853</t>
  </si>
  <si>
    <t>Уплата иных платежей</t>
  </si>
  <si>
    <t>990Ш000000</t>
  </si>
  <si>
    <t>9902000000</t>
  </si>
  <si>
    <t>880</t>
  </si>
  <si>
    <t>Обеспечение пожарной безопасности. Обеспечение безопасности населения</t>
  </si>
  <si>
    <t>0431000000</t>
  </si>
  <si>
    <t>Благоустройство. Повышение уровня благоустройства территорий</t>
  </si>
  <si>
    <t>Культура.Развитие культуры</t>
  </si>
  <si>
    <t>Обеспечение предоставления социальной помощи населению</t>
  </si>
  <si>
    <t>Иные пенсии, социальные доплаты к пенсиям</t>
  </si>
  <si>
    <t>Физическая культура. Развитие физической культуры и спорта</t>
  </si>
  <si>
    <t xml:space="preserve">Уплата прочих налогов, сборов </t>
  </si>
  <si>
    <t>Культура. Развитие культуры</t>
  </si>
  <si>
    <t>Физическая культура. Развитие физической культуры и спорта.</t>
  </si>
  <si>
    <t>КУЛЬТУРА. РАЗВИТИЕ КУЛЬТУРЫ</t>
  </si>
  <si>
    <t>ОБЕСПЕЧЕНИЕ ПРЕДОСТАВЛЕНИЯ СОЦИАЛЬНОЙ ПОМОЩИ НАСЕЛЕНИЮ</t>
  </si>
  <si>
    <t>ФИЗИЧЕСКАЯ КУЛЬТУРА. РАЗВИТИЕ ФИЗИЧЕСКОЙ КУЛЬТУРЫ И СПОРТА</t>
  </si>
  <si>
    <t>Земельный налог с физических лиц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</si>
  <si>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</si>
  <si>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</si>
  <si>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</si>
  <si>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ЖИЛИЩНО-КОММУНАЛЬНОЕ ХОЗЯЙСТВО</t>
  </si>
  <si>
    <t xml:space="preserve">КУЛЬТУРА. КИНЕМАТОГРАФИЯ </t>
  </si>
  <si>
    <t>СОЦИАЛЬНАЯ ПОЛИТИКА</t>
  </si>
  <si>
    <t>Пенсионное обеспечение</t>
  </si>
  <si>
    <t>ФИЗИЧЕСКАЯ КУЛЬТУРА И СПОРТ</t>
  </si>
  <si>
    <t>Основное мероприятие  МП "Комплексное развитие территорий сельского поселений МО "Чойское сельское поселение" на 2019-2024 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</si>
  <si>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</si>
  <si>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 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</si>
  <si>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Пенсионное обеспечение"</t>
  </si>
  <si>
    <t>Основн0е мероприятие МП "Коплексное развитие территорий сельского поселения МО "Чойское сельское поселение" на 2019-2024гг. Развитие физической культуры и спорта"</t>
  </si>
  <si>
    <t>Основное мероприятие МП "Коплексное развитие территорий сельского поселения МО "Чойское сельское поселение" на 2019-2024 гг. Развитие культуры"</t>
  </si>
  <si>
    <t>Основное мероприятие МП "Коплексное развитие территорий сельского поселения МО "Чойское сельское поселение" на 2019-2024 гг. Повышение уровня благоустройства территорий"</t>
  </si>
  <si>
    <t>2022 год</t>
  </si>
  <si>
    <t>Основныо мероприятие МП "Коплексное развитие территорий сельского поселения МО "Чойское сельское поселение" на 2019-2024гг.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</si>
  <si>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</si>
  <si>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</si>
  <si>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Пенсионное обеспечение"</t>
  </si>
  <si>
    <t>Основное мероприятие МП "Коплексное развитие территорий сельского поселения МО "Чойское сельское поселение" на 2019-2024гг. Развитие физической культуры и спорта"</t>
  </si>
  <si>
    <t>2 02 15001 10 0000 150</t>
  </si>
  <si>
    <t>2 02 15002 10 0000 150</t>
  </si>
  <si>
    <t>2 02 35118 10 0000 150</t>
  </si>
  <si>
    <t>2 02 49999 10 0000 150</t>
  </si>
  <si>
    <t>2 08 05000 10 0000 150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</si>
  <si>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и автономных учреждений)</t>
  </si>
  <si>
    <t>1 16 32000 10 0000 140</t>
  </si>
  <si>
    <t>Денежные взыскания, налаганмые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</si>
  <si>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</si>
  <si>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</si>
  <si>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</si>
  <si>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Приложение 11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</si>
  <si>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"Чойское сельское поселение "          на 2020 год</t>
  </si>
  <si>
    <t>9999000000</t>
  </si>
  <si>
    <t xml:space="preserve">Сумма на 2021 год </t>
  </si>
  <si>
    <t>Сумма на 2022 год</t>
  </si>
  <si>
    <t>Приложение 12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</si>
  <si>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"Чойского сельского поселения" на 2021-2022 годы</t>
  </si>
  <si>
    <t xml:space="preserve"> 2 02 49999 10 0000 150</t>
  </si>
  <si>
    <t>Иные межбюджетные трансферты бюджетам сельских поселений на оплату труда и начисления на выплаты по оплате труда работников бюджетной сферы</t>
  </si>
  <si>
    <t>Объем поступлений доходов в бюджет муниципального образования "Чойское сельское поселение" в 2021 году</t>
  </si>
  <si>
    <t>2023 год</t>
  </si>
  <si>
    <t>2 02 35118 00 0000 150</t>
  </si>
  <si>
    <t xml:space="preserve">2 02 25555 10 0000 150 </t>
  </si>
  <si>
    <t xml:space="preserve">Субсидии бюджетам сельских поселений на реализацию программ формирования современной городской среды </t>
  </si>
  <si>
    <t>Объем поступлений доходов в бюджет муниципального образования "Чойское сельское поселение" в 2022-2023 годах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</si>
  <si>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2021 год</t>
  </si>
  <si>
    <t>Приложение 9
к решению «О бюджете 
муниципального образования "Чойское сельское поселение"
на 2021 год и на плановый период 2022 и 2023 годов»</t>
  </si>
  <si>
    <t xml:space="preserve">Приложение 8
к решению «О бюджете 
муниципального образования "Чойское сельское поселение "
на 2021 год и на плановый 
период 2022 и 2023 годов» 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</si>
  <si>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на 2022-2023 годы</t>
  </si>
  <si>
    <t xml:space="preserve">Сумма на 2022 год </t>
  </si>
  <si>
    <t>Сумма на 2023 год</t>
  </si>
  <si>
    <t>0121000000</t>
  </si>
  <si>
    <t>0134000000</t>
  </si>
  <si>
    <t>0122000000</t>
  </si>
  <si>
    <t>0141000000</t>
  </si>
  <si>
    <t>0142000000</t>
  </si>
  <si>
    <t>0143000000</t>
  </si>
  <si>
    <t>Сумма на  2022 год</t>
  </si>
  <si>
    <t>Сумма   на 2023 год</t>
  </si>
  <si>
    <t xml:space="preserve">Приложение 10
к решению «О бюджете 
муниципального образования "Чойское сельское поселение "
на 2021 год и на плановый 
период 2022 и 2023 годов»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</si>
  <si>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2022 и на 2023 годы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</si>
  <si>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 на 2021 год</t>
  </si>
  <si>
    <t>Приложение  7
к решению «О бюджете 
муниципального образования "Чойское сельское поселение"
на 2021 год и на плановый период 2022 и 2023 годов»</t>
  </si>
  <si>
    <t xml:space="preserve">Приложение 6
к решению «О бюджете 
муниципального образования "Чойское сельское поселение "
на 2021 год и на плановый 
период 2022 и 2023 годов» </t>
  </si>
  <si>
    <t xml:space="preserve">Приложение 5
к решению «О бюджете 
муниципального образования "Чойское сельское поселение "
на 2021 год и на плановый 
период 2022 и 2023 годов» </t>
  </si>
  <si>
    <t>Приложение 4
к решению «О бюджете 
муниципального образования "Чойское сельское поселение"
на 2021 год и на плановый период 2022 и 2023 годов»</t>
  </si>
  <si>
    <t>Приложение 3
к решению «О бюджете 
муниципального образования "Чойское сельское поселение"
на 2021 год и на плановый период 2022 и 2023 годов»</t>
  </si>
  <si>
    <t>Источники финансирования дефицита  бюджета муниципального образования  "Чойское сельское поселение" на 2022-2023 годы</t>
  </si>
  <si>
    <t>2022</t>
  </si>
  <si>
    <t>Приложение 2
к решению «О бюджете 
муниципального образования "Чойское сельское поселение"
на 2021 год и на плановый 
период 2022 и 2023 годов»</t>
  </si>
  <si>
    <t>Источники финансирования дефицита  бюджета муниципального образования "Чойское сельское поселение" на 2021 год</t>
  </si>
  <si>
    <t>Приложение 1
к решению «О бюджете 
муниципального образования "Чойское сельское поселение"
на 2021 год и на плановый 
период 2022 и 2023 годов»</t>
  </si>
  <si>
    <t>изменения (+; -)</t>
  </si>
  <si>
    <t>70,5</t>
  </si>
  <si>
    <t>1003</t>
  </si>
  <si>
    <t>Выплата населению</t>
  </si>
  <si>
    <t>360</t>
  </si>
  <si>
    <t>014204581Ч</t>
  </si>
  <si>
    <t>Прочая закупка товаров, работ и услуг (электроэнергия, тепло)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</si>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</sst>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#,##0.0_р_."/>
    <numFmt numFmtId="170" formatCode="0.00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b/>
      <sz val="8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3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i/>
      <sz val="13"/>
      <name val="Times New Roman"/>
      <family val="1"/>
      <charset val="204"/>
    </font>
    <font>
      <i/>
      <sz val="14"/>
      <color indexed="8"/>
      <name val="Arial Cyr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i/>
      <sz val="14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5" fillId="0" borderId="0">
      <alignment vertical="top"/>
    </xf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0" applyFont="1" applyFill="1"/>
    <xf numFmtId="165" fontId="4" fillId="0" borderId="0" xfId="2" applyFont="1" applyFill="1"/>
    <xf numFmtId="0" fontId="4" fillId="0" borderId="0" xfId="0" applyFont="1" applyFill="1" applyBorder="1" applyAlignment="1">
      <alignment horizontal="center" wrapText="1"/>
    </xf>
    <xf numFmtId="165" fontId="4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2" applyFont="1" applyFill="1" applyBorder="1" applyAlignment="1">
      <alignment horizontal="center" wrapText="1"/>
    </xf>
    <xf numFmtId="0" fontId="4" fillId="0" borderId="0" xfId="0" applyFont="1" applyFill="1" applyBorder="1"/>
    <xf numFmtId="165" fontId="4" fillId="0" borderId="0" xfId="2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165" fontId="4" fillId="0" borderId="0" xfId="2" applyFont="1" applyFill="1" applyAlignment="1">
      <alignment horizontal="right"/>
    </xf>
    <xf numFmtId="165" fontId="4" fillId="0" borderId="0" xfId="2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49" fontId="19" fillId="0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7" fillId="0" borderId="0" xfId="0" applyFont="1" applyAlignment="1">
      <alignment wrapText="1"/>
    </xf>
    <xf numFmtId="0" fontId="5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0" fillId="0" borderId="0" xfId="0" applyFont="1" applyFill="1"/>
    <xf numFmtId="0" fontId="16" fillId="0" borderId="0" xfId="0" applyFont="1"/>
    <xf numFmtId="0" fontId="10" fillId="0" borderId="0" xfId="0" applyFont="1" applyAlignment="1">
      <alignment horizontal="center" vertical="top" wrapText="1"/>
    </xf>
    <xf numFmtId="167" fontId="10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6" applyFont="1" applyBorder="1" applyAlignment="1">
      <alignment horizontal="justify" vertical="center" wrapText="1"/>
    </xf>
    <xf numFmtId="0" fontId="5" fillId="0" borderId="0" xfId="6" applyFont="1" applyBorder="1" applyAlignment="1">
      <alignment horizontal="center" wrapText="1"/>
    </xf>
    <xf numFmtId="0" fontId="4" fillId="0" borderId="0" xfId="6" applyFont="1" applyAlignment="1">
      <alignment vertical="top" wrapText="1"/>
    </xf>
    <xf numFmtId="0" fontId="4" fillId="0" borderId="0" xfId="6" applyFont="1" applyAlignment="1">
      <alignment horizontal="right" vertical="top" wrapText="1"/>
    </xf>
    <xf numFmtId="0" fontId="26" fillId="0" borderId="1" xfId="6" applyFont="1" applyBorder="1" applyAlignment="1">
      <alignment horizontal="justify" vertical="center" wrapText="1"/>
    </xf>
    <xf numFmtId="0" fontId="26" fillId="0" borderId="1" xfId="6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Fill="1" applyBorder="1" applyAlignment="1">
      <alignment vertical="center" wrapText="1"/>
    </xf>
    <xf numFmtId="0" fontId="4" fillId="0" borderId="0" xfId="6" applyNumberFormat="1" applyFont="1" applyFill="1" applyBorder="1" applyAlignment="1" applyProtection="1">
      <alignment vertical="center" wrapText="1"/>
    </xf>
    <xf numFmtId="166" fontId="10" fillId="0" borderId="0" xfId="6" applyNumberFormat="1" applyFont="1" applyBorder="1" applyAlignment="1">
      <alignment horizontal="center" vertical="center" wrapText="1"/>
    </xf>
    <xf numFmtId="0" fontId="10" fillId="0" borderId="0" xfId="6" applyFont="1" applyBorder="1" applyAlignment="1">
      <alignment vertical="top" wrapText="1"/>
    </xf>
    <xf numFmtId="0" fontId="10" fillId="0" borderId="0" xfId="6" applyFont="1" applyAlignment="1">
      <alignment vertical="top" wrapText="1"/>
    </xf>
    <xf numFmtId="0" fontId="4" fillId="0" borderId="0" xfId="6" applyNumberFormat="1" applyFont="1" applyFill="1" applyBorder="1" applyAlignment="1" applyProtection="1">
      <alignment horizontal="justify" vertical="center" wrapText="1"/>
    </xf>
    <xf numFmtId="0" fontId="4" fillId="0" borderId="0" xfId="6" applyNumberFormat="1" applyFont="1" applyFill="1" applyBorder="1" applyAlignment="1" applyProtection="1">
      <alignment vertical="top" wrapText="1"/>
    </xf>
    <xf numFmtId="0" fontId="4" fillId="0" borderId="0" xfId="6" applyNumberFormat="1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26" fillId="0" borderId="1" xfId="6" applyNumberFormat="1" applyFont="1" applyBorder="1" applyAlignment="1">
      <alignment horizontal="center" vertical="center" wrapText="1"/>
    </xf>
    <xf numFmtId="49" fontId="26" fillId="0" borderId="1" xfId="6" applyNumberFormat="1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justify" vertical="center" wrapText="1"/>
    </xf>
    <xf numFmtId="0" fontId="10" fillId="0" borderId="0" xfId="6" applyNumberFormat="1" applyFont="1" applyFill="1" applyBorder="1" applyAlignment="1" applyProtection="1">
      <alignment vertical="top" wrapText="1"/>
    </xf>
    <xf numFmtId="0" fontId="10" fillId="0" borderId="0" xfId="6" applyFont="1" applyBorder="1" applyAlignment="1">
      <alignment vertical="center" wrapText="1"/>
    </xf>
    <xf numFmtId="0" fontId="12" fillId="0" borderId="0" xfId="6" applyFont="1" applyBorder="1" applyAlignment="1">
      <alignment vertical="center" wrapText="1"/>
    </xf>
    <xf numFmtId="0" fontId="12" fillId="0" borderId="0" xfId="6" applyFont="1" applyBorder="1" applyAlignment="1">
      <alignment horizontal="justify" vertical="center" wrapText="1"/>
    </xf>
    <xf numFmtId="0" fontId="12" fillId="0" borderId="17" xfId="6" applyFont="1" applyBorder="1" applyAlignment="1">
      <alignment horizontal="center" wrapText="1"/>
    </xf>
    <xf numFmtId="0" fontId="10" fillId="0" borderId="1" xfId="6" applyFont="1" applyBorder="1" applyAlignment="1">
      <alignment vertical="top" wrapText="1"/>
    </xf>
    <xf numFmtId="166" fontId="10" fillId="0" borderId="0" xfId="6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/>
    <xf numFmtId="0" fontId="7" fillId="0" borderId="0" xfId="0" applyFont="1" applyAlignment="1">
      <alignment horizontal="center" vertical="top" wrapText="1"/>
    </xf>
    <xf numFmtId="167" fontId="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6" applyFont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168" fontId="8" fillId="0" borderId="1" xfId="2" applyNumberFormat="1" applyFont="1" applyFill="1" applyBorder="1" applyAlignment="1">
      <alignment horizontal="center" vertical="top"/>
    </xf>
    <xf numFmtId="165" fontId="8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top"/>
    </xf>
    <xf numFmtId="49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9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vertical="top"/>
    </xf>
    <xf numFmtId="0" fontId="8" fillId="0" borderId="1" xfId="1" applyFont="1" applyFill="1" applyBorder="1" applyAlignment="1">
      <alignment horizontal="justify" vertical="top"/>
    </xf>
    <xf numFmtId="49" fontId="8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justify" vertical="top"/>
    </xf>
    <xf numFmtId="49" fontId="7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65" fontId="8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2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65" fontId="30" fillId="0" borderId="0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2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7" fillId="0" borderId="0" xfId="0" applyNumberFormat="1" applyFont="1" applyFill="1"/>
    <xf numFmtId="49" fontId="7" fillId="0" borderId="1" xfId="0" applyNumberFormat="1" applyFont="1" applyFill="1" applyBorder="1"/>
    <xf numFmtId="168" fontId="8" fillId="0" borderId="1" xfId="2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168" fontId="8" fillId="0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7" fillId="0" borderId="0" xfId="0" applyFont="1" applyAlignment="1">
      <alignment horizontal="justify" vertical="center" wrapText="1"/>
    </xf>
    <xf numFmtId="0" fontId="28" fillId="0" borderId="0" xfId="0" applyFont="1" applyAlignment="1"/>
    <xf numFmtId="0" fontId="28" fillId="0" borderId="0" xfId="0" applyFont="1" applyAlignment="1">
      <alignment horizontal="right" vertical="justify"/>
    </xf>
    <xf numFmtId="0" fontId="28" fillId="0" borderId="0" xfId="0" applyFont="1" applyAlignment="1">
      <alignment horizontal="left" vertical="justify"/>
    </xf>
    <xf numFmtId="0" fontId="34" fillId="0" borderId="1" xfId="0" applyFont="1" applyBorder="1"/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Fill="1"/>
    <xf numFmtId="0" fontId="36" fillId="0" borderId="0" xfId="0" applyFont="1" applyFill="1"/>
    <xf numFmtId="167" fontId="7" fillId="0" borderId="1" xfId="0" applyNumberFormat="1" applyFont="1" applyFill="1" applyBorder="1" applyAlignment="1">
      <alignment horizontal="center" vertical="top" wrapText="1"/>
    </xf>
    <xf numFmtId="0" fontId="28" fillId="0" borderId="0" xfId="0" applyFont="1" applyFill="1"/>
    <xf numFmtId="0" fontId="35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/>
    <xf numFmtId="0" fontId="22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29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7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/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center" vertical="top" wrapText="1"/>
    </xf>
    <xf numFmtId="0" fontId="39" fillId="0" borderId="0" xfId="0" applyFont="1"/>
    <xf numFmtId="0" fontId="29" fillId="0" borderId="0" xfId="0" applyFont="1" applyAlignment="1">
      <alignment horizontal="center" vertical="top" wrapText="1"/>
    </xf>
    <xf numFmtId="0" fontId="29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31" fillId="0" borderId="0" xfId="6" applyFont="1" applyAlignment="1">
      <alignment vertical="top" wrapText="1"/>
    </xf>
    <xf numFmtId="0" fontId="4" fillId="0" borderId="0" xfId="6" applyFont="1" applyAlignment="1">
      <alignment vertical="center" wrapText="1"/>
    </xf>
    <xf numFmtId="0" fontId="31" fillId="0" borderId="1" xfId="6" applyFont="1" applyBorder="1" applyAlignment="1">
      <alignment horizontal="center" vertical="center" wrapText="1"/>
    </xf>
    <xf numFmtId="0" fontId="31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/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0" fontId="26" fillId="0" borderId="1" xfId="6" applyFont="1" applyFill="1" applyBorder="1" applyAlignment="1">
      <alignment horizontal="center" vertical="center" wrapText="1"/>
    </xf>
    <xf numFmtId="0" fontId="26" fillId="0" borderId="1" xfId="6" applyFont="1" applyBorder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justify" vertical="center" wrapText="1"/>
    </xf>
    <xf numFmtId="0" fontId="26" fillId="0" borderId="1" xfId="6" applyNumberFormat="1" applyFont="1" applyFill="1" applyBorder="1" applyAlignment="1" applyProtection="1">
      <alignment vertical="top" wrapText="1"/>
    </xf>
    <xf numFmtId="169" fontId="26" fillId="0" borderId="1" xfId="6" applyNumberFormat="1" applyFont="1" applyFill="1" applyBorder="1" applyAlignment="1" applyProtection="1">
      <alignment horizontal="center" vertical="top" wrapText="1"/>
    </xf>
    <xf numFmtId="0" fontId="41" fillId="0" borderId="1" xfId="6" applyFont="1" applyBorder="1" applyAlignment="1">
      <alignment horizontal="center" vertical="center" wrapText="1"/>
    </xf>
    <xf numFmtId="0" fontId="41" fillId="0" borderId="1" xfId="6" applyNumberFormat="1" applyFont="1" applyFill="1" applyBorder="1" applyAlignment="1" applyProtection="1">
      <alignment horizontal="justify" vertical="center" wrapText="1"/>
    </xf>
    <xf numFmtId="0" fontId="41" fillId="0" borderId="1" xfId="6" applyNumberFormat="1" applyFont="1" applyFill="1" applyBorder="1" applyAlignment="1" applyProtection="1">
      <alignment vertical="top" wrapText="1"/>
    </xf>
    <xf numFmtId="169" fontId="41" fillId="0" borderId="1" xfId="6" applyNumberFormat="1" applyFont="1" applyFill="1" applyBorder="1" applyAlignment="1" applyProtection="1">
      <alignment horizontal="center" vertical="center" wrapText="1"/>
    </xf>
    <xf numFmtId="166" fontId="14" fillId="0" borderId="1" xfId="6" applyNumberFormat="1" applyFont="1" applyBorder="1" applyAlignment="1">
      <alignment vertical="top" wrapText="1"/>
    </xf>
    <xf numFmtId="0" fontId="14" fillId="0" borderId="0" xfId="6" applyFont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center" vertical="center" wrapText="1"/>
    </xf>
    <xf numFmtId="166" fontId="10" fillId="0" borderId="0" xfId="6" applyNumberFormat="1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29" fillId="2" borderId="1" xfId="0" applyFont="1" applyFill="1" applyBorder="1" applyAlignment="1">
      <alignment horizontal="center" vertical="top" wrapText="1"/>
    </xf>
    <xf numFmtId="49" fontId="29" fillId="2" borderId="1" xfId="0" applyNumberFormat="1" applyFont="1" applyFill="1" applyBorder="1" applyAlignment="1">
      <alignment horizontal="center" vertical="top" wrapText="1"/>
    </xf>
    <xf numFmtId="0" fontId="42" fillId="0" borderId="0" xfId="0" applyFont="1"/>
    <xf numFmtId="0" fontId="28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49" fontId="4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36" fillId="0" borderId="0" xfId="0" applyFont="1"/>
    <xf numFmtId="1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45" fillId="0" borderId="1" xfId="0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/>
    </xf>
    <xf numFmtId="167" fontId="2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justify" vertical="center"/>
    </xf>
    <xf numFmtId="0" fontId="47" fillId="3" borderId="2" xfId="0" applyFont="1" applyFill="1" applyBorder="1" applyAlignment="1">
      <alignment horizontal="justify" vertical="center" wrapText="1"/>
    </xf>
    <xf numFmtId="0" fontId="47" fillId="3" borderId="13" xfId="0" applyFont="1" applyFill="1" applyBorder="1" applyAlignment="1">
      <alignment horizontal="justify" vertical="center" wrapText="1"/>
    </xf>
    <xf numFmtId="0" fontId="47" fillId="3" borderId="1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top" wrapText="1"/>
    </xf>
    <xf numFmtId="49" fontId="48" fillId="0" borderId="1" xfId="0" applyNumberFormat="1" applyFont="1" applyFill="1" applyBorder="1" applyAlignment="1">
      <alignment horizontal="center" vertical="top" wrapText="1"/>
    </xf>
    <xf numFmtId="167" fontId="48" fillId="0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vertical="top" wrapText="1"/>
    </xf>
    <xf numFmtId="167" fontId="49" fillId="0" borderId="1" xfId="0" applyNumberFormat="1" applyFont="1" applyFill="1" applyBorder="1" applyAlignment="1">
      <alignment horizontal="center" vertical="top" wrapText="1"/>
    </xf>
    <xf numFmtId="49" fontId="49" fillId="3" borderId="1" xfId="0" applyNumberFormat="1" applyFont="1" applyFill="1" applyBorder="1" applyAlignment="1">
      <alignment horizontal="center" vertical="top" wrapText="1"/>
    </xf>
    <xf numFmtId="49" fontId="48" fillId="3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/>
    </xf>
    <xf numFmtId="167" fontId="49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/>
    </xf>
    <xf numFmtId="167" fontId="4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47" fillId="3" borderId="13" xfId="0" applyFont="1" applyFill="1" applyBorder="1" applyAlignment="1">
      <alignment horizontal="justify" vertical="center"/>
    </xf>
    <xf numFmtId="0" fontId="7" fillId="3" borderId="13" xfId="0" applyFont="1" applyFill="1" applyBorder="1" applyAlignment="1">
      <alignment horizontal="justify" vertical="center"/>
    </xf>
    <xf numFmtId="0" fontId="47" fillId="0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49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 applyFill="1"/>
    <xf numFmtId="167" fontId="29" fillId="2" borderId="1" xfId="0" applyNumberFormat="1" applyFont="1" applyFill="1" applyBorder="1" applyAlignment="1">
      <alignment horizontal="center" vertical="top" wrapText="1"/>
    </xf>
    <xf numFmtId="0" fontId="52" fillId="0" borderId="0" xfId="0" applyFont="1"/>
    <xf numFmtId="167" fontId="45" fillId="0" borderId="1" xfId="0" applyNumberFormat="1" applyFont="1" applyFill="1" applyBorder="1" applyAlignment="1">
      <alignment horizontal="center" vertical="center" wrapText="1"/>
    </xf>
    <xf numFmtId="167" fontId="45" fillId="2" borderId="1" xfId="0" applyNumberFormat="1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wrapText="1"/>
    </xf>
    <xf numFmtId="49" fontId="28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horizontal="center" vertical="justify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Fill="1" applyBorder="1" applyAlignment="1">
      <alignment horizontal="center" vertical="top" wrapText="1"/>
    </xf>
    <xf numFmtId="2" fontId="48" fillId="0" borderId="1" xfId="0" applyNumberFormat="1" applyFont="1" applyFill="1" applyBorder="1" applyAlignment="1">
      <alignment horizontal="center" wrapText="1"/>
    </xf>
    <xf numFmtId="2" fontId="49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Alignment="1"/>
    <xf numFmtId="0" fontId="30" fillId="0" borderId="0" xfId="0" applyFont="1" applyAlignment="1">
      <alignment horizontal="left" wrapText="1"/>
    </xf>
    <xf numFmtId="0" fontId="30" fillId="0" borderId="15" xfId="0" applyFont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6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/>
    <xf numFmtId="0" fontId="6" fillId="0" borderId="0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/>
    <xf numFmtId="0" fontId="0" fillId="0" borderId="0" xfId="0" applyAlignment="1"/>
    <xf numFmtId="0" fontId="22" fillId="0" borderId="0" xfId="0" applyFont="1" applyFill="1" applyBorder="1" applyAlignment="1">
      <alignment horizontal="right"/>
    </xf>
    <xf numFmtId="0" fontId="45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8" fillId="0" borderId="0" xfId="0" applyFont="1" applyFill="1" applyAlignment="1"/>
    <xf numFmtId="0" fontId="8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45" fillId="2" borderId="1" xfId="0" applyFont="1" applyFill="1" applyBorder="1" applyAlignment="1">
      <alignment horizontal="left" vertical="top" wrapText="1"/>
    </xf>
    <xf numFmtId="0" fontId="4" fillId="0" borderId="0" xfId="6" applyFont="1" applyAlignment="1">
      <alignment horizontal="right" vertical="center" wrapText="1"/>
    </xf>
    <xf numFmtId="0" fontId="8" fillId="0" borderId="0" xfId="6" applyFont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 wrapText="1"/>
    </xf>
    <xf numFmtId="0" fontId="26" fillId="0" borderId="14" xfId="6" applyFont="1" applyBorder="1" applyAlignment="1">
      <alignment horizontal="center" vertical="center" wrapText="1"/>
    </xf>
    <xf numFmtId="0" fontId="26" fillId="0" borderId="13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right" vertical="top" wrapText="1"/>
    </xf>
    <xf numFmtId="0" fontId="10" fillId="0" borderId="0" xfId="6" applyFont="1" applyAlignment="1">
      <alignment horizontal="right" vertical="top" wrapText="1"/>
    </xf>
    <xf numFmtId="0" fontId="10" fillId="0" borderId="0" xfId="6" applyFont="1" applyAlignment="1">
      <alignment horizontal="left" vertical="center" wrapText="1"/>
    </xf>
    <xf numFmtId="0" fontId="26" fillId="0" borderId="0" xfId="6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2" fontId="7" fillId="0" borderId="1" xfId="0" applyNumberFormat="1" applyFont="1" applyBorder="1"/>
    <xf numFmtId="170" fontId="8" fillId="0" borderId="1" xfId="0" applyNumberFormat="1" applyFont="1" applyBorder="1"/>
    <xf numFmtId="0" fontId="48" fillId="0" borderId="1" xfId="0" applyFont="1" applyBorder="1" applyAlignment="1">
      <alignment horizontal="center"/>
    </xf>
    <xf numFmtId="170" fontId="46" fillId="0" borderId="1" xfId="0" applyNumberFormat="1" applyFont="1" applyFill="1" applyBorder="1" applyAlignment="1">
      <alignment horizontal="center" vertical="top" wrapText="1"/>
    </xf>
    <xf numFmtId="2" fontId="48" fillId="0" borderId="1" xfId="0" applyNumberFormat="1" applyFont="1" applyBorder="1" applyAlignment="1">
      <alignment horizontal="center"/>
    </xf>
  </cellXfs>
  <cellStyles count="11"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_источники" xfId="1"/>
    <cellStyle name="Тысячи [0]_перечис.11" xfId="3"/>
    <cellStyle name="Тысячи_перечис.11" xfId="4"/>
    <cellStyle name="Финансовый" xfId="2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3"/>
  <sheetViews>
    <sheetView view="pageBreakPreview" zoomScale="80" zoomScaleNormal="75" zoomScaleSheetLayoutView="80" workbookViewId="0">
      <selection activeCell="A11" sqref="A11"/>
    </sheetView>
  </sheetViews>
  <sheetFormatPr defaultRowHeight="15.75" x14ac:dyDescent="0.2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 x14ac:dyDescent="0.25">
      <c r="B1" s="395" t="s">
        <v>338</v>
      </c>
      <c r="C1" s="395"/>
      <c r="D1" s="395"/>
      <c r="E1" s="395"/>
      <c r="F1" s="395"/>
      <c r="G1" s="395"/>
      <c r="H1" s="395"/>
      <c r="I1" s="395"/>
    </row>
    <row r="2" spans="1:9" ht="56.25" customHeight="1" x14ac:dyDescent="0.25">
      <c r="A2" s="394" t="s">
        <v>337</v>
      </c>
      <c r="B2" s="394"/>
      <c r="C2" s="394"/>
    </row>
    <row r="3" spans="1:9" ht="19.149999999999999" customHeight="1" x14ac:dyDescent="0.25">
      <c r="B3" s="14"/>
      <c r="C3" s="15" t="s">
        <v>113</v>
      </c>
    </row>
    <row r="4" spans="1:9" s="17" customFormat="1" ht="37.5" x14ac:dyDescent="0.3">
      <c r="A4" s="137"/>
      <c r="B4" s="138" t="s">
        <v>15</v>
      </c>
      <c r="C4" s="139" t="s">
        <v>16</v>
      </c>
    </row>
    <row r="5" spans="1:9" s="17" customFormat="1" ht="18.75" x14ac:dyDescent="0.3">
      <c r="A5" s="140" t="s">
        <v>0</v>
      </c>
      <c r="B5" s="141"/>
      <c r="C5" s="309">
        <v>0</v>
      </c>
      <c r="D5" s="143">
        <v>395978.2</v>
      </c>
      <c r="E5" s="143">
        <v>395978.2</v>
      </c>
      <c r="F5" s="143">
        <v>395978.2</v>
      </c>
      <c r="G5" s="143">
        <v>395978.2</v>
      </c>
      <c r="H5" s="143">
        <v>395978.2</v>
      </c>
      <c r="I5" s="143">
        <v>395978.2</v>
      </c>
    </row>
    <row r="6" spans="1:9" s="17" customFormat="1" ht="37.5" x14ac:dyDescent="0.3">
      <c r="A6" s="144" t="s">
        <v>1</v>
      </c>
      <c r="B6" s="145"/>
      <c r="C6" s="309">
        <v>0</v>
      </c>
      <c r="D6" s="143" t="e">
        <f t="shared" ref="D6:I6" si="0">D9+D14+D19</f>
        <v>#REF!</v>
      </c>
      <c r="E6" s="143" t="e">
        <f t="shared" si="0"/>
        <v>#REF!</v>
      </c>
      <c r="F6" s="143" t="e">
        <f t="shared" si="0"/>
        <v>#REF!</v>
      </c>
      <c r="G6" s="143" t="e">
        <f t="shared" si="0"/>
        <v>#REF!</v>
      </c>
      <c r="H6" s="143" t="e">
        <f t="shared" si="0"/>
        <v>#REF!</v>
      </c>
      <c r="I6" s="143" t="e">
        <f t="shared" si="0"/>
        <v>#REF!</v>
      </c>
    </row>
    <row r="7" spans="1:9" s="17" customFormat="1" ht="18.75" x14ac:dyDescent="0.3">
      <c r="A7" s="146" t="s">
        <v>2</v>
      </c>
      <c r="B7" s="141"/>
      <c r="C7" s="142"/>
      <c r="D7" s="143"/>
      <c r="E7" s="143"/>
      <c r="F7" s="143"/>
      <c r="G7" s="143"/>
      <c r="H7" s="143"/>
      <c r="I7" s="143"/>
    </row>
    <row r="8" spans="1:9" s="17" customFormat="1" ht="37.5" x14ac:dyDescent="0.3">
      <c r="A8" s="147" t="s">
        <v>144</v>
      </c>
      <c r="B8" s="148"/>
      <c r="C8" s="142"/>
      <c r="D8" s="143" t="e">
        <f>#REF!</f>
        <v>#REF!</v>
      </c>
      <c r="E8" s="143" t="e">
        <f>#REF!</f>
        <v>#REF!</v>
      </c>
      <c r="F8" s="143" t="e">
        <f>#REF!</f>
        <v>#REF!</v>
      </c>
      <c r="G8" s="143" t="e">
        <f>#REF!</f>
        <v>#REF!</v>
      </c>
      <c r="H8" s="143" t="e">
        <f>#REF!</f>
        <v>#REF!</v>
      </c>
      <c r="I8" s="143" t="e">
        <f>#REF!</f>
        <v>#REF!</v>
      </c>
    </row>
    <row r="9" spans="1:9" s="149" customFormat="1" ht="37.5" x14ac:dyDescent="0.3">
      <c r="A9" s="144" t="s">
        <v>3</v>
      </c>
      <c r="B9" s="145"/>
      <c r="C9" s="142"/>
      <c r="D9" s="143" t="e">
        <f t="shared" ref="D9:I9" si="1">D10-D12</f>
        <v>#REF!</v>
      </c>
      <c r="E9" s="143" t="e">
        <f t="shared" si="1"/>
        <v>#REF!</v>
      </c>
      <c r="F9" s="143" t="e">
        <f t="shared" si="1"/>
        <v>#REF!</v>
      </c>
      <c r="G9" s="143" t="e">
        <f t="shared" si="1"/>
        <v>#REF!</v>
      </c>
      <c r="H9" s="143" t="e">
        <f t="shared" si="1"/>
        <v>#REF!</v>
      </c>
      <c r="I9" s="143" t="e">
        <f t="shared" si="1"/>
        <v>#REF!</v>
      </c>
    </row>
    <row r="10" spans="1:9" s="17" customFormat="1" ht="37.5" x14ac:dyDescent="0.3">
      <c r="A10" s="150" t="s">
        <v>4</v>
      </c>
      <c r="B10" s="148"/>
      <c r="C10" s="142"/>
      <c r="D10" s="143" t="e">
        <f t="shared" ref="D10:I10" si="2">D11</f>
        <v>#REF!</v>
      </c>
      <c r="E10" s="143" t="e">
        <f t="shared" si="2"/>
        <v>#REF!</v>
      </c>
      <c r="F10" s="143" t="e">
        <f t="shared" si="2"/>
        <v>#REF!</v>
      </c>
      <c r="G10" s="143" t="e">
        <f t="shared" si="2"/>
        <v>#REF!</v>
      </c>
      <c r="H10" s="143" t="e">
        <f t="shared" si="2"/>
        <v>#REF!</v>
      </c>
      <c r="I10" s="143" t="e">
        <f t="shared" si="2"/>
        <v>#REF!</v>
      </c>
    </row>
    <row r="11" spans="1:9" s="17" customFormat="1" ht="56.25" x14ac:dyDescent="0.3">
      <c r="A11" s="146" t="s">
        <v>145</v>
      </c>
      <c r="B11" s="148"/>
      <c r="C11" s="142"/>
      <c r="D11" s="143" t="e">
        <f>D13+#REF!+D18-D16-D19</f>
        <v>#REF!</v>
      </c>
      <c r="E11" s="143" t="e">
        <f>E13+#REF!+E18-E16-E19</f>
        <v>#REF!</v>
      </c>
      <c r="F11" s="143" t="e">
        <f>F13+#REF!+F18-F16-F19</f>
        <v>#REF!</v>
      </c>
      <c r="G11" s="143" t="e">
        <f>G13+#REF!+G18-G16-G19</f>
        <v>#REF!</v>
      </c>
      <c r="H11" s="143" t="e">
        <f>H13+#REF!+H18-H16-H19</f>
        <v>#REF!</v>
      </c>
      <c r="I11" s="143" t="e">
        <f>I13+#REF!+I18-I16-I19</f>
        <v>#REF!</v>
      </c>
    </row>
    <row r="12" spans="1:9" s="17" customFormat="1" ht="37.5" x14ac:dyDescent="0.3">
      <c r="A12" s="146" t="s">
        <v>6</v>
      </c>
      <c r="B12" s="148"/>
      <c r="C12" s="142"/>
      <c r="D12" s="143">
        <f t="shared" ref="D12:I12" si="3">D13</f>
        <v>160000</v>
      </c>
      <c r="E12" s="143">
        <f t="shared" si="3"/>
        <v>160000</v>
      </c>
      <c r="F12" s="143">
        <f t="shared" si="3"/>
        <v>160000</v>
      </c>
      <c r="G12" s="143">
        <f t="shared" si="3"/>
        <v>160000</v>
      </c>
      <c r="H12" s="143">
        <f t="shared" si="3"/>
        <v>160000</v>
      </c>
      <c r="I12" s="143">
        <f t="shared" si="3"/>
        <v>160000</v>
      </c>
    </row>
    <row r="13" spans="1:9" s="17" customFormat="1" ht="56.25" x14ac:dyDescent="0.3">
      <c r="A13" s="146" t="s">
        <v>17</v>
      </c>
      <c r="B13" s="148"/>
      <c r="C13" s="142"/>
      <c r="D13" s="143">
        <v>160000</v>
      </c>
      <c r="E13" s="143">
        <v>160000</v>
      </c>
      <c r="F13" s="143">
        <v>160000</v>
      </c>
      <c r="G13" s="143">
        <v>160000</v>
      </c>
      <c r="H13" s="143">
        <v>160000</v>
      </c>
      <c r="I13" s="143">
        <v>160000</v>
      </c>
    </row>
    <row r="14" spans="1:9" s="149" customFormat="1" ht="37.5" x14ac:dyDescent="0.3">
      <c r="A14" s="144" t="s">
        <v>7</v>
      </c>
      <c r="B14" s="145"/>
      <c r="C14" s="142"/>
      <c r="D14" s="143">
        <f t="shared" ref="D14:I14" si="4">D15-D17</f>
        <v>-4978.640000000014</v>
      </c>
      <c r="E14" s="143">
        <f t="shared" si="4"/>
        <v>-4978.640000000014</v>
      </c>
      <c r="F14" s="143">
        <f t="shared" si="4"/>
        <v>-4978.640000000014</v>
      </c>
      <c r="G14" s="143">
        <f t="shared" si="4"/>
        <v>-4978.640000000014</v>
      </c>
      <c r="H14" s="143">
        <f t="shared" si="4"/>
        <v>-4978.640000000014</v>
      </c>
      <c r="I14" s="143">
        <f t="shared" si="4"/>
        <v>-4978.640000000014</v>
      </c>
    </row>
    <row r="15" spans="1:9" s="17" customFormat="1" ht="37.5" x14ac:dyDescent="0.3">
      <c r="A15" s="146" t="s">
        <v>5</v>
      </c>
      <c r="B15" s="148"/>
      <c r="C15" s="142"/>
      <c r="D15" s="143">
        <f t="shared" ref="D15:I15" si="5">D16</f>
        <v>250000</v>
      </c>
      <c r="E15" s="143">
        <f t="shared" si="5"/>
        <v>250000</v>
      </c>
      <c r="F15" s="143">
        <f t="shared" si="5"/>
        <v>250000</v>
      </c>
      <c r="G15" s="143">
        <f t="shared" si="5"/>
        <v>250000</v>
      </c>
      <c r="H15" s="143">
        <f t="shared" si="5"/>
        <v>250000</v>
      </c>
      <c r="I15" s="143">
        <f t="shared" si="5"/>
        <v>250000</v>
      </c>
    </row>
    <row r="16" spans="1:9" s="17" customFormat="1" ht="37.5" x14ac:dyDescent="0.3">
      <c r="A16" s="146" t="s">
        <v>18</v>
      </c>
      <c r="B16" s="148"/>
      <c r="C16" s="142"/>
      <c r="D16" s="143">
        <v>250000</v>
      </c>
      <c r="E16" s="143">
        <v>250000</v>
      </c>
      <c r="F16" s="143">
        <v>250000</v>
      </c>
      <c r="G16" s="143">
        <v>250000</v>
      </c>
      <c r="H16" s="143">
        <v>250000</v>
      </c>
      <c r="I16" s="143">
        <v>250000</v>
      </c>
    </row>
    <row r="17" spans="1:9" s="17" customFormat="1" ht="56.25" x14ac:dyDescent="0.3">
      <c r="A17" s="146" t="s">
        <v>8</v>
      </c>
      <c r="B17" s="148"/>
      <c r="C17" s="142"/>
      <c r="D17" s="143">
        <f t="shared" ref="D17:I17" si="6">D18</f>
        <v>254978.64</v>
      </c>
      <c r="E17" s="143">
        <f t="shared" si="6"/>
        <v>254978.64</v>
      </c>
      <c r="F17" s="143">
        <f t="shared" si="6"/>
        <v>254978.64</v>
      </c>
      <c r="G17" s="143">
        <f t="shared" si="6"/>
        <v>254978.64</v>
      </c>
      <c r="H17" s="143">
        <f t="shared" si="6"/>
        <v>254978.64</v>
      </c>
      <c r="I17" s="143">
        <f t="shared" si="6"/>
        <v>254978.64</v>
      </c>
    </row>
    <row r="18" spans="1:9" s="17" customFormat="1" ht="56.25" x14ac:dyDescent="0.3">
      <c r="A18" s="146" t="s">
        <v>19</v>
      </c>
      <c r="B18" s="141"/>
      <c r="C18" s="142"/>
      <c r="D18" s="143">
        <f t="shared" ref="D18:I18" si="7">4978.64+250000</f>
        <v>254978.64</v>
      </c>
      <c r="E18" s="143">
        <f t="shared" si="7"/>
        <v>254978.64</v>
      </c>
      <c r="F18" s="143">
        <f t="shared" si="7"/>
        <v>254978.64</v>
      </c>
      <c r="G18" s="143">
        <f t="shared" si="7"/>
        <v>254978.64</v>
      </c>
      <c r="H18" s="143">
        <f t="shared" si="7"/>
        <v>254978.64</v>
      </c>
      <c r="I18" s="143">
        <f t="shared" si="7"/>
        <v>254978.64</v>
      </c>
    </row>
    <row r="19" spans="1:9" s="149" customFormat="1" ht="37.5" x14ac:dyDescent="0.3">
      <c r="A19" s="144" t="s">
        <v>11</v>
      </c>
      <c r="B19" s="151"/>
      <c r="C19" s="142"/>
      <c r="D19" s="143" t="e">
        <f t="shared" ref="D19:I19" si="8">D20+D23</f>
        <v>#REF!</v>
      </c>
      <c r="E19" s="143" t="e">
        <f t="shared" si="8"/>
        <v>#REF!</v>
      </c>
      <c r="F19" s="143" t="e">
        <f t="shared" si="8"/>
        <v>#REF!</v>
      </c>
      <c r="G19" s="143" t="e">
        <f t="shared" si="8"/>
        <v>#REF!</v>
      </c>
      <c r="H19" s="143" t="e">
        <f t="shared" si="8"/>
        <v>#REF!</v>
      </c>
      <c r="I19" s="143" t="e">
        <f t="shared" si="8"/>
        <v>#REF!</v>
      </c>
    </row>
    <row r="20" spans="1:9" s="17" customFormat="1" ht="37.5" x14ac:dyDescent="0.3">
      <c r="A20" s="152" t="s">
        <v>9</v>
      </c>
      <c r="B20" s="153"/>
      <c r="C20" s="142"/>
      <c r="D20" s="143">
        <f t="shared" ref="D20:I20" si="9">D22</f>
        <v>87537</v>
      </c>
      <c r="E20" s="143">
        <f t="shared" si="9"/>
        <v>87537</v>
      </c>
      <c r="F20" s="143">
        <f t="shared" si="9"/>
        <v>87537</v>
      </c>
      <c r="G20" s="143">
        <f t="shared" si="9"/>
        <v>87537</v>
      </c>
      <c r="H20" s="143">
        <f t="shared" si="9"/>
        <v>87537</v>
      </c>
      <c r="I20" s="143">
        <f t="shared" si="9"/>
        <v>87537</v>
      </c>
    </row>
    <row r="21" spans="1:9" s="17" customFormat="1" ht="37.5" x14ac:dyDescent="0.3">
      <c r="A21" s="154" t="s">
        <v>10</v>
      </c>
      <c r="B21" s="155"/>
      <c r="C21" s="142"/>
      <c r="D21" s="143">
        <f t="shared" ref="D21:I21" si="10">D22</f>
        <v>87537</v>
      </c>
      <c r="E21" s="143">
        <f t="shared" si="10"/>
        <v>87537</v>
      </c>
      <c r="F21" s="143">
        <f t="shared" si="10"/>
        <v>87537</v>
      </c>
      <c r="G21" s="143">
        <f t="shared" si="10"/>
        <v>87537</v>
      </c>
      <c r="H21" s="143">
        <f t="shared" si="10"/>
        <v>87537</v>
      </c>
      <c r="I21" s="143">
        <f t="shared" si="10"/>
        <v>87537</v>
      </c>
    </row>
    <row r="22" spans="1:9" s="17" customFormat="1" ht="56.25" x14ac:dyDescent="0.3">
      <c r="A22" s="146" t="s">
        <v>20</v>
      </c>
      <c r="B22" s="148"/>
      <c r="C22" s="142"/>
      <c r="D22" s="143">
        <f t="shared" ref="D22:I22" si="11">66600+20937</f>
        <v>87537</v>
      </c>
      <c r="E22" s="143">
        <f t="shared" si="11"/>
        <v>87537</v>
      </c>
      <c r="F22" s="143">
        <f t="shared" si="11"/>
        <v>87537</v>
      </c>
      <c r="G22" s="143">
        <f t="shared" si="11"/>
        <v>87537</v>
      </c>
      <c r="H22" s="143">
        <f t="shared" si="11"/>
        <v>87537</v>
      </c>
      <c r="I22" s="143">
        <f t="shared" si="11"/>
        <v>87537</v>
      </c>
    </row>
    <row r="23" spans="1:9" s="17" customFormat="1" ht="37.5" x14ac:dyDescent="0.3">
      <c r="A23" s="156" t="s">
        <v>13</v>
      </c>
      <c r="B23" s="157"/>
      <c r="C23" s="158"/>
      <c r="D23" s="143" t="e">
        <f>D24 -#REF!</f>
        <v>#REF!</v>
      </c>
      <c r="E23" s="143" t="e">
        <f>E24 -#REF!</f>
        <v>#REF!</v>
      </c>
      <c r="F23" s="143" t="e">
        <f>F24 -#REF!</f>
        <v>#REF!</v>
      </c>
      <c r="G23" s="143" t="e">
        <f>G24 -#REF!</f>
        <v>#REF!</v>
      </c>
      <c r="H23" s="143" t="e">
        <f>H24 -#REF!</f>
        <v>#REF!</v>
      </c>
      <c r="I23" s="143" t="e">
        <f>I24 -#REF!</f>
        <v>#REF!</v>
      </c>
    </row>
    <row r="24" spans="1:9" s="17" customFormat="1" ht="131.25" x14ac:dyDescent="0.3">
      <c r="A24" s="159" t="s">
        <v>146</v>
      </c>
      <c r="B24" s="159"/>
      <c r="C24" s="160"/>
      <c r="D24" s="143" t="e">
        <f>#REF!+D25</f>
        <v>#REF!</v>
      </c>
      <c r="E24" s="143" t="e">
        <f>#REF!+E25</f>
        <v>#REF!</v>
      </c>
      <c r="F24" s="143" t="e">
        <f>#REF!+F25</f>
        <v>#REF!</v>
      </c>
      <c r="G24" s="143" t="e">
        <f>#REF!+G25</f>
        <v>#REF!</v>
      </c>
      <c r="H24" s="143" t="e">
        <f>#REF!+H25</f>
        <v>#REF!</v>
      </c>
      <c r="I24" s="143" t="e">
        <f>#REF!+I25</f>
        <v>#REF!</v>
      </c>
    </row>
    <row r="25" spans="1:9" s="17" customFormat="1" ht="112.5" x14ac:dyDescent="0.3">
      <c r="A25" s="159" t="s">
        <v>21</v>
      </c>
      <c r="B25" s="159"/>
      <c r="C25" s="160"/>
      <c r="D25" s="143">
        <v>2800</v>
      </c>
      <c r="E25" s="143">
        <v>2800</v>
      </c>
      <c r="F25" s="143">
        <v>2800</v>
      </c>
      <c r="G25" s="143">
        <v>2800</v>
      </c>
      <c r="H25" s="143">
        <v>2800</v>
      </c>
      <c r="I25" s="143">
        <v>2800</v>
      </c>
    </row>
    <row r="26" spans="1:9" s="17" customFormat="1" ht="18.75" x14ac:dyDescent="0.3">
      <c r="B26" s="161"/>
      <c r="C26" s="162"/>
    </row>
    <row r="27" spans="1:9" s="17" customFormat="1" ht="18.75" x14ac:dyDescent="0.3">
      <c r="B27" s="161"/>
      <c r="C27" s="162"/>
    </row>
    <row r="28" spans="1:9" s="17" customFormat="1" ht="18.75" x14ac:dyDescent="0.3">
      <c r="B28" s="161"/>
      <c r="C28" s="162"/>
    </row>
    <row r="29" spans="1:9" s="17" customFormat="1" ht="18.75" x14ac:dyDescent="0.3">
      <c r="B29" s="161"/>
      <c r="C29" s="162"/>
    </row>
    <row r="30" spans="1:9" s="17" customFormat="1" ht="18.75" x14ac:dyDescent="0.3">
      <c r="B30" s="163"/>
      <c r="C30" s="164"/>
    </row>
    <row r="31" spans="1:9" s="17" customFormat="1" ht="18.75" x14ac:dyDescent="0.3">
      <c r="B31" s="161"/>
      <c r="C31" s="162"/>
    </row>
    <row r="32" spans="1:9" s="17" customFormat="1" ht="18.75" x14ac:dyDescent="0.3">
      <c r="B32" s="161"/>
      <c r="C32" s="162"/>
    </row>
    <row r="33" spans="2:3" s="17" customFormat="1" ht="18.75" x14ac:dyDescent="0.3">
      <c r="B33" s="165"/>
      <c r="C33" s="166"/>
    </row>
    <row r="34" spans="2:3" s="17" customFormat="1" ht="18.75" x14ac:dyDescent="0.3">
      <c r="B34" s="161"/>
      <c r="C34" s="162"/>
    </row>
    <row r="35" spans="2:3" s="17" customFormat="1" ht="18.75" x14ac:dyDescent="0.3">
      <c r="B35" s="161"/>
      <c r="C35" s="162"/>
    </row>
    <row r="36" spans="2:3" s="17" customFormat="1" ht="18.75" x14ac:dyDescent="0.3">
      <c r="B36" s="165"/>
      <c r="C36" s="166"/>
    </row>
    <row r="37" spans="2:3" s="17" customFormat="1" ht="18.75" x14ac:dyDescent="0.3">
      <c r="B37" s="161"/>
      <c r="C37" s="162"/>
    </row>
    <row r="38" spans="2:3" s="17" customFormat="1" ht="18.75" x14ac:dyDescent="0.3">
      <c r="B38" s="161"/>
      <c r="C38" s="162"/>
    </row>
    <row r="39" spans="2:3" s="17" customFormat="1" ht="18.75" x14ac:dyDescent="0.3">
      <c r="B39" s="161"/>
      <c r="C39" s="162"/>
    </row>
    <row r="40" spans="2:3" s="17" customFormat="1" ht="18.75" x14ac:dyDescent="0.3">
      <c r="B40" s="161"/>
      <c r="C40" s="162"/>
    </row>
    <row r="41" spans="2:3" s="17" customFormat="1" ht="18.75" x14ac:dyDescent="0.3">
      <c r="B41" s="167"/>
      <c r="C41" s="168"/>
    </row>
    <row r="42" spans="2:3" s="17" customFormat="1" ht="18.75" x14ac:dyDescent="0.3">
      <c r="B42" s="167"/>
      <c r="C42" s="168"/>
    </row>
    <row r="43" spans="2:3" s="17" customFormat="1" ht="18.75" x14ac:dyDescent="0.3">
      <c r="B43" s="167"/>
      <c r="C43" s="168"/>
    </row>
    <row r="44" spans="2:3" s="17" customFormat="1" ht="18.75" x14ac:dyDescent="0.3">
      <c r="C44" s="169"/>
    </row>
    <row r="45" spans="2:3" s="17" customFormat="1" ht="18.75" x14ac:dyDescent="0.3">
      <c r="C45" s="169"/>
    </row>
    <row r="46" spans="2:3" s="17" customFormat="1" ht="18.75" x14ac:dyDescent="0.3">
      <c r="C46" s="169"/>
    </row>
    <row r="47" spans="2:3" s="17" customFormat="1" ht="18.75" x14ac:dyDescent="0.3">
      <c r="C47" s="169"/>
    </row>
    <row r="48" spans="2:3" s="17" customFormat="1" ht="18.75" x14ac:dyDescent="0.3">
      <c r="C48" s="169"/>
    </row>
    <row r="49" spans="3:3" s="17" customFormat="1" ht="18.75" x14ac:dyDescent="0.3">
      <c r="C49" s="169"/>
    </row>
    <row r="50" spans="3:3" s="17" customFormat="1" ht="18.75" x14ac:dyDescent="0.3">
      <c r="C50" s="169"/>
    </row>
    <row r="51" spans="3:3" s="17" customFormat="1" ht="18.75" x14ac:dyDescent="0.3">
      <c r="C51" s="169"/>
    </row>
    <row r="52" spans="3:3" s="17" customFormat="1" ht="18.75" x14ac:dyDescent="0.3">
      <c r="C52" s="169"/>
    </row>
    <row r="53" spans="3:3" s="17" customFormat="1" ht="18.75" x14ac:dyDescent="0.3">
      <c r="C53" s="169"/>
    </row>
    <row r="54" spans="3:3" s="17" customFormat="1" ht="18.75" x14ac:dyDescent="0.3">
      <c r="C54" s="169"/>
    </row>
    <row r="55" spans="3:3" s="17" customFormat="1" ht="18.75" x14ac:dyDescent="0.3">
      <c r="C55" s="169"/>
    </row>
    <row r="56" spans="3:3" s="17" customFormat="1" ht="18.75" x14ac:dyDescent="0.3">
      <c r="C56" s="169"/>
    </row>
    <row r="57" spans="3:3" s="17" customFormat="1" ht="18.75" x14ac:dyDescent="0.3">
      <c r="C57" s="169"/>
    </row>
    <row r="58" spans="3:3" s="17" customFormat="1" ht="18.75" x14ac:dyDescent="0.3">
      <c r="C58" s="169"/>
    </row>
    <row r="59" spans="3:3" s="17" customFormat="1" ht="18.75" x14ac:dyDescent="0.3">
      <c r="C59" s="169"/>
    </row>
    <row r="60" spans="3:3" s="17" customFormat="1" ht="18.75" x14ac:dyDescent="0.3">
      <c r="C60" s="169"/>
    </row>
    <row r="61" spans="3:3" s="17" customFormat="1" ht="18.75" x14ac:dyDescent="0.3">
      <c r="C61" s="169"/>
    </row>
    <row r="62" spans="3:3" s="17" customFormat="1" ht="18.75" x14ac:dyDescent="0.3">
      <c r="C62" s="169"/>
    </row>
    <row r="63" spans="3:3" s="17" customFormat="1" ht="18.75" x14ac:dyDescent="0.3">
      <c r="C63" s="169"/>
    </row>
    <row r="64" spans="3:3" s="17" customFormat="1" ht="18.75" x14ac:dyDescent="0.3">
      <c r="C64" s="169"/>
    </row>
    <row r="65" spans="3:3" s="17" customFormat="1" ht="18.75" x14ac:dyDescent="0.3">
      <c r="C65" s="169"/>
    </row>
    <row r="66" spans="3:3" s="17" customFormat="1" ht="18.75" x14ac:dyDescent="0.3">
      <c r="C66" s="169"/>
    </row>
    <row r="67" spans="3:3" s="17" customFormat="1" ht="18.75" x14ac:dyDescent="0.3">
      <c r="C67" s="169"/>
    </row>
    <row r="68" spans="3:3" s="17" customFormat="1" ht="18.75" x14ac:dyDescent="0.3">
      <c r="C68" s="169"/>
    </row>
    <row r="69" spans="3:3" s="17" customFormat="1" ht="18.75" x14ac:dyDescent="0.3">
      <c r="C69" s="169"/>
    </row>
    <row r="70" spans="3:3" s="17" customFormat="1" ht="18.75" x14ac:dyDescent="0.3">
      <c r="C70" s="169"/>
    </row>
    <row r="71" spans="3:3" s="17" customFormat="1" ht="18.75" x14ac:dyDescent="0.3">
      <c r="C71" s="169"/>
    </row>
    <row r="72" spans="3:3" s="17" customFormat="1" ht="18.75" x14ac:dyDescent="0.3">
      <c r="C72" s="169"/>
    </row>
    <row r="73" spans="3:3" s="17" customFormat="1" ht="18.75" x14ac:dyDescent="0.3">
      <c r="C73" s="169"/>
    </row>
    <row r="74" spans="3:3" s="17" customFormat="1" ht="18.75" x14ac:dyDescent="0.3">
      <c r="C74" s="169"/>
    </row>
    <row r="75" spans="3:3" s="17" customFormat="1" ht="18.75" x14ac:dyDescent="0.3">
      <c r="C75" s="169"/>
    </row>
    <row r="76" spans="3:3" s="17" customFormat="1" ht="18.75" x14ac:dyDescent="0.3">
      <c r="C76" s="169"/>
    </row>
    <row r="77" spans="3:3" s="17" customFormat="1" ht="18.75" x14ac:dyDescent="0.3">
      <c r="C77" s="169"/>
    </row>
    <row r="78" spans="3:3" s="17" customFormat="1" ht="18.75" x14ac:dyDescent="0.3">
      <c r="C78" s="169"/>
    </row>
    <row r="79" spans="3:3" s="17" customFormat="1" ht="18.75" x14ac:dyDescent="0.3">
      <c r="C79" s="169"/>
    </row>
    <row r="80" spans="3:3" s="17" customFormat="1" ht="18.75" x14ac:dyDescent="0.3">
      <c r="C80" s="169"/>
    </row>
    <row r="81" spans="3:3" s="17" customFormat="1" ht="18.75" x14ac:dyDescent="0.3">
      <c r="C81" s="169"/>
    </row>
    <row r="82" spans="3:3" s="17" customFormat="1" ht="18.75" x14ac:dyDescent="0.3">
      <c r="C82" s="169"/>
    </row>
    <row r="83" spans="3:3" s="17" customFormat="1" ht="18.75" x14ac:dyDescent="0.3">
      <c r="C83" s="169"/>
    </row>
    <row r="84" spans="3:3" s="17" customFormat="1" ht="18.75" x14ac:dyDescent="0.3">
      <c r="C84" s="169"/>
    </row>
    <row r="85" spans="3:3" s="17" customFormat="1" ht="18.75" x14ac:dyDescent="0.3">
      <c r="C85" s="169"/>
    </row>
    <row r="86" spans="3:3" s="17" customFormat="1" ht="18.75" x14ac:dyDescent="0.3">
      <c r="C86" s="169"/>
    </row>
    <row r="87" spans="3:3" s="17" customFormat="1" ht="18.75" x14ac:dyDescent="0.3">
      <c r="C87" s="169"/>
    </row>
    <row r="88" spans="3:3" s="17" customFormat="1" ht="18.75" x14ac:dyDescent="0.3">
      <c r="C88" s="169"/>
    </row>
    <row r="89" spans="3:3" s="17" customFormat="1" ht="18.75" x14ac:dyDescent="0.3">
      <c r="C89" s="169"/>
    </row>
    <row r="90" spans="3:3" s="17" customFormat="1" ht="18.75" x14ac:dyDescent="0.3">
      <c r="C90" s="169"/>
    </row>
    <row r="91" spans="3:3" s="17" customFormat="1" ht="18.75" x14ac:dyDescent="0.3">
      <c r="C91" s="169"/>
    </row>
    <row r="92" spans="3:3" s="17" customFormat="1" ht="18.75" x14ac:dyDescent="0.3">
      <c r="C92" s="169"/>
    </row>
    <row r="93" spans="3:3" s="17" customFormat="1" ht="18.75" x14ac:dyDescent="0.3">
      <c r="C93" s="169"/>
    </row>
    <row r="94" spans="3:3" s="17" customFormat="1" ht="18.75" x14ac:dyDescent="0.3">
      <c r="C94" s="169"/>
    </row>
    <row r="95" spans="3:3" s="17" customFormat="1" ht="18.75" x14ac:dyDescent="0.3">
      <c r="C95" s="169"/>
    </row>
    <row r="96" spans="3:3" s="17" customFormat="1" ht="18.75" x14ac:dyDescent="0.3">
      <c r="C96" s="169"/>
    </row>
    <row r="97" spans="3:3" s="17" customFormat="1" ht="18.75" x14ac:dyDescent="0.3">
      <c r="C97" s="169"/>
    </row>
    <row r="98" spans="3:3" s="17" customFormat="1" ht="18.75" x14ac:dyDescent="0.3">
      <c r="C98" s="169"/>
    </row>
    <row r="99" spans="3:3" s="17" customFormat="1" ht="18.75" x14ac:dyDescent="0.3">
      <c r="C99" s="169"/>
    </row>
    <row r="100" spans="3:3" s="17" customFormat="1" ht="18.75" x14ac:dyDescent="0.3">
      <c r="C100" s="169"/>
    </row>
    <row r="101" spans="3:3" s="17" customFormat="1" ht="18.75" x14ac:dyDescent="0.3">
      <c r="C101" s="169"/>
    </row>
    <row r="102" spans="3:3" s="17" customFormat="1" ht="18.75" x14ac:dyDescent="0.3">
      <c r="C102" s="169"/>
    </row>
    <row r="103" spans="3:3" s="17" customFormat="1" ht="18.75" x14ac:dyDescent="0.3">
      <c r="C103" s="169"/>
    </row>
    <row r="104" spans="3:3" s="17" customFormat="1" ht="18.75" x14ac:dyDescent="0.3">
      <c r="C104" s="169"/>
    </row>
    <row r="105" spans="3:3" s="17" customFormat="1" ht="18.75" x14ac:dyDescent="0.3">
      <c r="C105" s="169"/>
    </row>
    <row r="106" spans="3:3" s="17" customFormat="1" ht="18.75" x14ac:dyDescent="0.3">
      <c r="C106" s="169"/>
    </row>
    <row r="107" spans="3:3" s="17" customFormat="1" ht="18.75" x14ac:dyDescent="0.3">
      <c r="C107" s="169"/>
    </row>
    <row r="108" spans="3:3" s="17" customFormat="1" ht="18.75" x14ac:dyDescent="0.3">
      <c r="C108" s="169"/>
    </row>
    <row r="109" spans="3:3" s="17" customFormat="1" ht="18.75" x14ac:dyDescent="0.3">
      <c r="C109" s="169"/>
    </row>
    <row r="110" spans="3:3" s="17" customFormat="1" ht="18.75" x14ac:dyDescent="0.3">
      <c r="C110" s="169"/>
    </row>
    <row r="111" spans="3:3" s="17" customFormat="1" ht="18.75" x14ac:dyDescent="0.3">
      <c r="C111" s="169"/>
    </row>
    <row r="112" spans="3:3" s="17" customFormat="1" ht="18.75" x14ac:dyDescent="0.3">
      <c r="C112" s="169"/>
    </row>
    <row r="113" spans="3:3" s="17" customFormat="1" ht="18.75" x14ac:dyDescent="0.3">
      <c r="C113" s="169"/>
    </row>
    <row r="114" spans="3:3" s="17" customFormat="1" ht="18.75" x14ac:dyDescent="0.3">
      <c r="C114" s="169"/>
    </row>
    <row r="115" spans="3:3" s="17" customFormat="1" ht="18.75" x14ac:dyDescent="0.3">
      <c r="C115" s="169"/>
    </row>
    <row r="116" spans="3:3" s="17" customFormat="1" ht="18.75" x14ac:dyDescent="0.3">
      <c r="C116" s="169"/>
    </row>
    <row r="117" spans="3:3" s="17" customFormat="1" ht="18.75" x14ac:dyDescent="0.3">
      <c r="C117" s="169"/>
    </row>
    <row r="118" spans="3:3" s="17" customFormat="1" ht="18.75" x14ac:dyDescent="0.3">
      <c r="C118" s="169"/>
    </row>
    <row r="119" spans="3:3" s="17" customFormat="1" ht="18.75" x14ac:dyDescent="0.3">
      <c r="C119" s="169"/>
    </row>
    <row r="120" spans="3:3" s="17" customFormat="1" ht="18.75" x14ac:dyDescent="0.3">
      <c r="C120" s="169"/>
    </row>
    <row r="121" spans="3:3" s="17" customFormat="1" ht="18.75" x14ac:dyDescent="0.3">
      <c r="C121" s="169"/>
    </row>
    <row r="122" spans="3:3" s="17" customFormat="1" ht="18.75" x14ac:dyDescent="0.3">
      <c r="C122" s="169"/>
    </row>
    <row r="123" spans="3:3" s="17" customFormat="1" ht="18.75" x14ac:dyDescent="0.3">
      <c r="C123" s="169"/>
    </row>
    <row r="124" spans="3:3" s="17" customFormat="1" ht="18.75" x14ac:dyDescent="0.3">
      <c r="C124" s="169"/>
    </row>
    <row r="125" spans="3:3" s="17" customFormat="1" ht="18.75" x14ac:dyDescent="0.3">
      <c r="C125" s="169"/>
    </row>
    <row r="126" spans="3:3" s="17" customFormat="1" ht="18.75" x14ac:dyDescent="0.3">
      <c r="C126" s="169"/>
    </row>
    <row r="127" spans="3:3" s="17" customFormat="1" ht="18.75" x14ac:dyDescent="0.3">
      <c r="C127" s="169"/>
    </row>
    <row r="128" spans="3:3" s="17" customFormat="1" ht="18.75" x14ac:dyDescent="0.3">
      <c r="C128" s="169"/>
    </row>
    <row r="129" spans="3:3" s="17" customFormat="1" ht="18.75" x14ac:dyDescent="0.3">
      <c r="C129" s="169"/>
    </row>
    <row r="130" spans="3:3" s="17" customFormat="1" ht="18.75" x14ac:dyDescent="0.3">
      <c r="C130" s="169"/>
    </row>
    <row r="131" spans="3:3" s="17" customFormat="1" ht="18.75" x14ac:dyDescent="0.3">
      <c r="C131" s="169"/>
    </row>
    <row r="132" spans="3:3" s="17" customFormat="1" ht="18.75" x14ac:dyDescent="0.3">
      <c r="C132" s="169"/>
    </row>
    <row r="133" spans="3:3" s="17" customFormat="1" ht="18.75" x14ac:dyDescent="0.3">
      <c r="C133" s="169"/>
    </row>
    <row r="134" spans="3:3" s="17" customFormat="1" ht="18.75" x14ac:dyDescent="0.3">
      <c r="C134" s="169"/>
    </row>
    <row r="135" spans="3:3" s="17" customFormat="1" ht="18.75" x14ac:dyDescent="0.3">
      <c r="C135" s="169"/>
    </row>
    <row r="136" spans="3:3" s="17" customFormat="1" ht="18.75" x14ac:dyDescent="0.3">
      <c r="C136" s="169"/>
    </row>
    <row r="137" spans="3:3" s="17" customFormat="1" ht="18.75" x14ac:dyDescent="0.3">
      <c r="C137" s="169"/>
    </row>
    <row r="138" spans="3:3" s="17" customFormat="1" ht="18.75" x14ac:dyDescent="0.3">
      <c r="C138" s="169"/>
    </row>
    <row r="139" spans="3:3" s="17" customFormat="1" ht="18.75" x14ac:dyDescent="0.3">
      <c r="C139" s="169"/>
    </row>
    <row r="140" spans="3:3" s="17" customFormat="1" ht="18.75" x14ac:dyDescent="0.3">
      <c r="C140" s="169"/>
    </row>
    <row r="141" spans="3:3" s="17" customFormat="1" ht="18.75" x14ac:dyDescent="0.3">
      <c r="C141" s="169"/>
    </row>
    <row r="142" spans="3:3" s="17" customFormat="1" ht="18.75" x14ac:dyDescent="0.3">
      <c r="C142" s="169"/>
    </row>
    <row r="143" spans="3:3" s="17" customFormat="1" ht="18.75" x14ac:dyDescent="0.3">
      <c r="C143" s="169"/>
    </row>
    <row r="144" spans="3:3" s="17" customFormat="1" ht="18.75" x14ac:dyDescent="0.3">
      <c r="C144" s="169"/>
    </row>
    <row r="145" spans="3:3" s="17" customFormat="1" ht="18.75" x14ac:dyDescent="0.3">
      <c r="C145" s="169"/>
    </row>
    <row r="146" spans="3:3" s="17" customFormat="1" ht="18.75" x14ac:dyDescent="0.3">
      <c r="C146" s="169"/>
    </row>
    <row r="147" spans="3:3" s="17" customFormat="1" ht="18.75" x14ac:dyDescent="0.3">
      <c r="C147" s="169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37" zoomScale="73" zoomScaleNormal="73" workbookViewId="0">
      <selection activeCell="G33" sqref="G33"/>
    </sheetView>
  </sheetViews>
  <sheetFormatPr defaultRowHeight="12.75" x14ac:dyDescent="0.2"/>
  <cols>
    <col min="1" max="1" width="5" style="51" customWidth="1"/>
    <col min="2" max="2" width="45.140625" style="52" customWidth="1"/>
    <col min="3" max="3" width="11.28515625" style="53" customWidth="1"/>
    <col min="4" max="4" width="13.42578125" style="53" customWidth="1"/>
    <col min="5" max="5" width="17.28515625" style="53" customWidth="1"/>
    <col min="6" max="6" width="13.28515625" style="53" customWidth="1"/>
    <col min="7" max="7" width="16.7109375" style="67" customWidth="1"/>
    <col min="8" max="8" width="16.5703125" style="67" customWidth="1"/>
    <col min="9" max="254" width="9.140625" style="54"/>
    <col min="255" max="255" width="3.5703125" style="54" customWidth="1"/>
    <col min="256" max="256" width="36" style="54" customWidth="1"/>
    <col min="257" max="257" width="5.140625" style="54" customWidth="1"/>
    <col min="258" max="259" width="4.28515625" style="54" customWidth="1"/>
    <col min="260" max="260" width="8.5703125" style="54" customWidth="1"/>
    <col min="261" max="261" width="6.7109375" style="54" customWidth="1"/>
    <col min="262" max="262" width="10.7109375" style="54" customWidth="1"/>
    <col min="263" max="263" width="10.140625" style="54" customWidth="1"/>
    <col min="264" max="264" width="11" style="54" customWidth="1"/>
    <col min="265" max="510" width="9.140625" style="54"/>
    <col min="511" max="511" width="3.5703125" style="54" customWidth="1"/>
    <col min="512" max="512" width="36" style="54" customWidth="1"/>
    <col min="513" max="513" width="5.140625" style="54" customWidth="1"/>
    <col min="514" max="515" width="4.28515625" style="54" customWidth="1"/>
    <col min="516" max="516" width="8.5703125" style="54" customWidth="1"/>
    <col min="517" max="517" width="6.7109375" style="54" customWidth="1"/>
    <col min="518" max="518" width="10.7109375" style="54" customWidth="1"/>
    <col min="519" max="519" width="10.140625" style="54" customWidth="1"/>
    <col min="520" max="520" width="11" style="54" customWidth="1"/>
    <col min="521" max="766" width="9.140625" style="54"/>
    <col min="767" max="767" width="3.5703125" style="54" customWidth="1"/>
    <col min="768" max="768" width="36" style="54" customWidth="1"/>
    <col min="769" max="769" width="5.140625" style="54" customWidth="1"/>
    <col min="770" max="771" width="4.28515625" style="54" customWidth="1"/>
    <col min="772" max="772" width="8.5703125" style="54" customWidth="1"/>
    <col min="773" max="773" width="6.7109375" style="54" customWidth="1"/>
    <col min="774" max="774" width="10.7109375" style="54" customWidth="1"/>
    <col min="775" max="775" width="10.140625" style="54" customWidth="1"/>
    <col min="776" max="776" width="11" style="54" customWidth="1"/>
    <col min="777" max="1022" width="9.140625" style="54"/>
    <col min="1023" max="1023" width="3.5703125" style="54" customWidth="1"/>
    <col min="1024" max="1024" width="36" style="54" customWidth="1"/>
    <col min="1025" max="1025" width="5.140625" style="54" customWidth="1"/>
    <col min="1026" max="1027" width="4.28515625" style="54" customWidth="1"/>
    <col min="1028" max="1028" width="8.5703125" style="54" customWidth="1"/>
    <col min="1029" max="1029" width="6.7109375" style="54" customWidth="1"/>
    <col min="1030" max="1030" width="10.7109375" style="54" customWidth="1"/>
    <col min="1031" max="1031" width="10.140625" style="54" customWidth="1"/>
    <col min="1032" max="1032" width="11" style="54" customWidth="1"/>
    <col min="1033" max="1278" width="9.140625" style="54"/>
    <col min="1279" max="1279" width="3.5703125" style="54" customWidth="1"/>
    <col min="1280" max="1280" width="36" style="54" customWidth="1"/>
    <col min="1281" max="1281" width="5.140625" style="54" customWidth="1"/>
    <col min="1282" max="1283" width="4.28515625" style="54" customWidth="1"/>
    <col min="1284" max="1284" width="8.5703125" style="54" customWidth="1"/>
    <col min="1285" max="1285" width="6.7109375" style="54" customWidth="1"/>
    <col min="1286" max="1286" width="10.7109375" style="54" customWidth="1"/>
    <col min="1287" max="1287" width="10.140625" style="54" customWidth="1"/>
    <col min="1288" max="1288" width="11" style="54" customWidth="1"/>
    <col min="1289" max="1534" width="9.140625" style="54"/>
    <col min="1535" max="1535" width="3.5703125" style="54" customWidth="1"/>
    <col min="1536" max="1536" width="36" style="54" customWidth="1"/>
    <col min="1537" max="1537" width="5.140625" style="54" customWidth="1"/>
    <col min="1538" max="1539" width="4.28515625" style="54" customWidth="1"/>
    <col min="1540" max="1540" width="8.5703125" style="54" customWidth="1"/>
    <col min="1541" max="1541" width="6.7109375" style="54" customWidth="1"/>
    <col min="1542" max="1542" width="10.7109375" style="54" customWidth="1"/>
    <col min="1543" max="1543" width="10.140625" style="54" customWidth="1"/>
    <col min="1544" max="1544" width="11" style="54" customWidth="1"/>
    <col min="1545" max="1790" width="9.140625" style="54"/>
    <col min="1791" max="1791" width="3.5703125" style="54" customWidth="1"/>
    <col min="1792" max="1792" width="36" style="54" customWidth="1"/>
    <col min="1793" max="1793" width="5.140625" style="54" customWidth="1"/>
    <col min="1794" max="1795" width="4.28515625" style="54" customWidth="1"/>
    <col min="1796" max="1796" width="8.5703125" style="54" customWidth="1"/>
    <col min="1797" max="1797" width="6.7109375" style="54" customWidth="1"/>
    <col min="1798" max="1798" width="10.7109375" style="54" customWidth="1"/>
    <col min="1799" max="1799" width="10.140625" style="54" customWidth="1"/>
    <col min="1800" max="1800" width="11" style="54" customWidth="1"/>
    <col min="1801" max="2046" width="9.140625" style="54"/>
    <col min="2047" max="2047" width="3.5703125" style="54" customWidth="1"/>
    <col min="2048" max="2048" width="36" style="54" customWidth="1"/>
    <col min="2049" max="2049" width="5.140625" style="54" customWidth="1"/>
    <col min="2050" max="2051" width="4.28515625" style="54" customWidth="1"/>
    <col min="2052" max="2052" width="8.5703125" style="54" customWidth="1"/>
    <col min="2053" max="2053" width="6.7109375" style="54" customWidth="1"/>
    <col min="2054" max="2054" width="10.7109375" style="54" customWidth="1"/>
    <col min="2055" max="2055" width="10.140625" style="54" customWidth="1"/>
    <col min="2056" max="2056" width="11" style="54" customWidth="1"/>
    <col min="2057" max="2302" width="9.140625" style="54"/>
    <col min="2303" max="2303" width="3.5703125" style="54" customWidth="1"/>
    <col min="2304" max="2304" width="36" style="54" customWidth="1"/>
    <col min="2305" max="2305" width="5.140625" style="54" customWidth="1"/>
    <col min="2306" max="2307" width="4.28515625" style="54" customWidth="1"/>
    <col min="2308" max="2308" width="8.5703125" style="54" customWidth="1"/>
    <col min="2309" max="2309" width="6.7109375" style="54" customWidth="1"/>
    <col min="2310" max="2310" width="10.7109375" style="54" customWidth="1"/>
    <col min="2311" max="2311" width="10.140625" style="54" customWidth="1"/>
    <col min="2312" max="2312" width="11" style="54" customWidth="1"/>
    <col min="2313" max="2558" width="9.140625" style="54"/>
    <col min="2559" max="2559" width="3.5703125" style="54" customWidth="1"/>
    <col min="2560" max="2560" width="36" style="54" customWidth="1"/>
    <col min="2561" max="2561" width="5.140625" style="54" customWidth="1"/>
    <col min="2562" max="2563" width="4.28515625" style="54" customWidth="1"/>
    <col min="2564" max="2564" width="8.5703125" style="54" customWidth="1"/>
    <col min="2565" max="2565" width="6.7109375" style="54" customWidth="1"/>
    <col min="2566" max="2566" width="10.7109375" style="54" customWidth="1"/>
    <col min="2567" max="2567" width="10.140625" style="54" customWidth="1"/>
    <col min="2568" max="2568" width="11" style="54" customWidth="1"/>
    <col min="2569" max="2814" width="9.140625" style="54"/>
    <col min="2815" max="2815" width="3.5703125" style="54" customWidth="1"/>
    <col min="2816" max="2816" width="36" style="54" customWidth="1"/>
    <col min="2817" max="2817" width="5.140625" style="54" customWidth="1"/>
    <col min="2818" max="2819" width="4.28515625" style="54" customWidth="1"/>
    <col min="2820" max="2820" width="8.5703125" style="54" customWidth="1"/>
    <col min="2821" max="2821" width="6.7109375" style="54" customWidth="1"/>
    <col min="2822" max="2822" width="10.7109375" style="54" customWidth="1"/>
    <col min="2823" max="2823" width="10.140625" style="54" customWidth="1"/>
    <col min="2824" max="2824" width="11" style="54" customWidth="1"/>
    <col min="2825" max="3070" width="9.140625" style="54"/>
    <col min="3071" max="3071" width="3.5703125" style="54" customWidth="1"/>
    <col min="3072" max="3072" width="36" style="54" customWidth="1"/>
    <col min="3073" max="3073" width="5.140625" style="54" customWidth="1"/>
    <col min="3074" max="3075" width="4.28515625" style="54" customWidth="1"/>
    <col min="3076" max="3076" width="8.5703125" style="54" customWidth="1"/>
    <col min="3077" max="3077" width="6.7109375" style="54" customWidth="1"/>
    <col min="3078" max="3078" width="10.7109375" style="54" customWidth="1"/>
    <col min="3079" max="3079" width="10.140625" style="54" customWidth="1"/>
    <col min="3080" max="3080" width="11" style="54" customWidth="1"/>
    <col min="3081" max="3326" width="9.140625" style="54"/>
    <col min="3327" max="3327" width="3.5703125" style="54" customWidth="1"/>
    <col min="3328" max="3328" width="36" style="54" customWidth="1"/>
    <col min="3329" max="3329" width="5.140625" style="54" customWidth="1"/>
    <col min="3330" max="3331" width="4.28515625" style="54" customWidth="1"/>
    <col min="3332" max="3332" width="8.5703125" style="54" customWidth="1"/>
    <col min="3333" max="3333" width="6.7109375" style="54" customWidth="1"/>
    <col min="3334" max="3334" width="10.7109375" style="54" customWidth="1"/>
    <col min="3335" max="3335" width="10.140625" style="54" customWidth="1"/>
    <col min="3336" max="3336" width="11" style="54" customWidth="1"/>
    <col min="3337" max="3582" width="9.140625" style="54"/>
    <col min="3583" max="3583" width="3.5703125" style="54" customWidth="1"/>
    <col min="3584" max="3584" width="36" style="54" customWidth="1"/>
    <col min="3585" max="3585" width="5.140625" style="54" customWidth="1"/>
    <col min="3586" max="3587" width="4.28515625" style="54" customWidth="1"/>
    <col min="3588" max="3588" width="8.5703125" style="54" customWidth="1"/>
    <col min="3589" max="3589" width="6.7109375" style="54" customWidth="1"/>
    <col min="3590" max="3590" width="10.7109375" style="54" customWidth="1"/>
    <col min="3591" max="3591" width="10.140625" style="54" customWidth="1"/>
    <col min="3592" max="3592" width="11" style="54" customWidth="1"/>
    <col min="3593" max="3838" width="9.140625" style="54"/>
    <col min="3839" max="3839" width="3.5703125" style="54" customWidth="1"/>
    <col min="3840" max="3840" width="36" style="54" customWidth="1"/>
    <col min="3841" max="3841" width="5.140625" style="54" customWidth="1"/>
    <col min="3842" max="3843" width="4.28515625" style="54" customWidth="1"/>
    <col min="3844" max="3844" width="8.5703125" style="54" customWidth="1"/>
    <col min="3845" max="3845" width="6.7109375" style="54" customWidth="1"/>
    <col min="3846" max="3846" width="10.7109375" style="54" customWidth="1"/>
    <col min="3847" max="3847" width="10.140625" style="54" customWidth="1"/>
    <col min="3848" max="3848" width="11" style="54" customWidth="1"/>
    <col min="3849" max="4094" width="9.140625" style="54"/>
    <col min="4095" max="4095" width="3.5703125" style="54" customWidth="1"/>
    <col min="4096" max="4096" width="36" style="54" customWidth="1"/>
    <col min="4097" max="4097" width="5.140625" style="54" customWidth="1"/>
    <col min="4098" max="4099" width="4.28515625" style="54" customWidth="1"/>
    <col min="4100" max="4100" width="8.5703125" style="54" customWidth="1"/>
    <col min="4101" max="4101" width="6.7109375" style="54" customWidth="1"/>
    <col min="4102" max="4102" width="10.7109375" style="54" customWidth="1"/>
    <col min="4103" max="4103" width="10.140625" style="54" customWidth="1"/>
    <col min="4104" max="4104" width="11" style="54" customWidth="1"/>
    <col min="4105" max="4350" width="9.140625" style="54"/>
    <col min="4351" max="4351" width="3.5703125" style="54" customWidth="1"/>
    <col min="4352" max="4352" width="36" style="54" customWidth="1"/>
    <col min="4353" max="4353" width="5.140625" style="54" customWidth="1"/>
    <col min="4354" max="4355" width="4.28515625" style="54" customWidth="1"/>
    <col min="4356" max="4356" width="8.5703125" style="54" customWidth="1"/>
    <col min="4357" max="4357" width="6.7109375" style="54" customWidth="1"/>
    <col min="4358" max="4358" width="10.7109375" style="54" customWidth="1"/>
    <col min="4359" max="4359" width="10.140625" style="54" customWidth="1"/>
    <col min="4360" max="4360" width="11" style="54" customWidth="1"/>
    <col min="4361" max="4606" width="9.140625" style="54"/>
    <col min="4607" max="4607" width="3.5703125" style="54" customWidth="1"/>
    <col min="4608" max="4608" width="36" style="54" customWidth="1"/>
    <col min="4609" max="4609" width="5.140625" style="54" customWidth="1"/>
    <col min="4610" max="4611" width="4.28515625" style="54" customWidth="1"/>
    <col min="4612" max="4612" width="8.5703125" style="54" customWidth="1"/>
    <col min="4613" max="4613" width="6.7109375" style="54" customWidth="1"/>
    <col min="4614" max="4614" width="10.7109375" style="54" customWidth="1"/>
    <col min="4615" max="4615" width="10.140625" style="54" customWidth="1"/>
    <col min="4616" max="4616" width="11" style="54" customWidth="1"/>
    <col min="4617" max="4862" width="9.140625" style="54"/>
    <col min="4863" max="4863" width="3.5703125" style="54" customWidth="1"/>
    <col min="4864" max="4864" width="36" style="54" customWidth="1"/>
    <col min="4865" max="4865" width="5.140625" style="54" customWidth="1"/>
    <col min="4866" max="4867" width="4.28515625" style="54" customWidth="1"/>
    <col min="4868" max="4868" width="8.5703125" style="54" customWidth="1"/>
    <col min="4869" max="4869" width="6.7109375" style="54" customWidth="1"/>
    <col min="4870" max="4870" width="10.7109375" style="54" customWidth="1"/>
    <col min="4871" max="4871" width="10.140625" style="54" customWidth="1"/>
    <col min="4872" max="4872" width="11" style="54" customWidth="1"/>
    <col min="4873" max="5118" width="9.140625" style="54"/>
    <col min="5119" max="5119" width="3.5703125" style="54" customWidth="1"/>
    <col min="5120" max="5120" width="36" style="54" customWidth="1"/>
    <col min="5121" max="5121" width="5.140625" style="54" customWidth="1"/>
    <col min="5122" max="5123" width="4.28515625" style="54" customWidth="1"/>
    <col min="5124" max="5124" width="8.5703125" style="54" customWidth="1"/>
    <col min="5125" max="5125" width="6.7109375" style="54" customWidth="1"/>
    <col min="5126" max="5126" width="10.7109375" style="54" customWidth="1"/>
    <col min="5127" max="5127" width="10.140625" style="54" customWidth="1"/>
    <col min="5128" max="5128" width="11" style="54" customWidth="1"/>
    <col min="5129" max="5374" width="9.140625" style="54"/>
    <col min="5375" max="5375" width="3.5703125" style="54" customWidth="1"/>
    <col min="5376" max="5376" width="36" style="54" customWidth="1"/>
    <col min="5377" max="5377" width="5.140625" style="54" customWidth="1"/>
    <col min="5378" max="5379" width="4.28515625" style="54" customWidth="1"/>
    <col min="5380" max="5380" width="8.5703125" style="54" customWidth="1"/>
    <col min="5381" max="5381" width="6.7109375" style="54" customWidth="1"/>
    <col min="5382" max="5382" width="10.7109375" style="54" customWidth="1"/>
    <col min="5383" max="5383" width="10.140625" style="54" customWidth="1"/>
    <col min="5384" max="5384" width="11" style="54" customWidth="1"/>
    <col min="5385" max="5630" width="9.140625" style="54"/>
    <col min="5631" max="5631" width="3.5703125" style="54" customWidth="1"/>
    <col min="5632" max="5632" width="36" style="54" customWidth="1"/>
    <col min="5633" max="5633" width="5.140625" style="54" customWidth="1"/>
    <col min="5634" max="5635" width="4.28515625" style="54" customWidth="1"/>
    <col min="5636" max="5636" width="8.5703125" style="54" customWidth="1"/>
    <col min="5637" max="5637" width="6.7109375" style="54" customWidth="1"/>
    <col min="5638" max="5638" width="10.7109375" style="54" customWidth="1"/>
    <col min="5639" max="5639" width="10.140625" style="54" customWidth="1"/>
    <col min="5640" max="5640" width="11" style="54" customWidth="1"/>
    <col min="5641" max="5886" width="9.140625" style="54"/>
    <col min="5887" max="5887" width="3.5703125" style="54" customWidth="1"/>
    <col min="5888" max="5888" width="36" style="54" customWidth="1"/>
    <col min="5889" max="5889" width="5.140625" style="54" customWidth="1"/>
    <col min="5890" max="5891" width="4.28515625" style="54" customWidth="1"/>
    <col min="5892" max="5892" width="8.5703125" style="54" customWidth="1"/>
    <col min="5893" max="5893" width="6.7109375" style="54" customWidth="1"/>
    <col min="5894" max="5894" width="10.7109375" style="54" customWidth="1"/>
    <col min="5895" max="5895" width="10.140625" style="54" customWidth="1"/>
    <col min="5896" max="5896" width="11" style="54" customWidth="1"/>
    <col min="5897" max="6142" width="9.140625" style="54"/>
    <col min="6143" max="6143" width="3.5703125" style="54" customWidth="1"/>
    <col min="6144" max="6144" width="36" style="54" customWidth="1"/>
    <col min="6145" max="6145" width="5.140625" style="54" customWidth="1"/>
    <col min="6146" max="6147" width="4.28515625" style="54" customWidth="1"/>
    <col min="6148" max="6148" width="8.5703125" style="54" customWidth="1"/>
    <col min="6149" max="6149" width="6.7109375" style="54" customWidth="1"/>
    <col min="6150" max="6150" width="10.7109375" style="54" customWidth="1"/>
    <col min="6151" max="6151" width="10.140625" style="54" customWidth="1"/>
    <col min="6152" max="6152" width="11" style="54" customWidth="1"/>
    <col min="6153" max="6398" width="9.140625" style="54"/>
    <col min="6399" max="6399" width="3.5703125" style="54" customWidth="1"/>
    <col min="6400" max="6400" width="36" style="54" customWidth="1"/>
    <col min="6401" max="6401" width="5.140625" style="54" customWidth="1"/>
    <col min="6402" max="6403" width="4.28515625" style="54" customWidth="1"/>
    <col min="6404" max="6404" width="8.5703125" style="54" customWidth="1"/>
    <col min="6405" max="6405" width="6.7109375" style="54" customWidth="1"/>
    <col min="6406" max="6406" width="10.7109375" style="54" customWidth="1"/>
    <col min="6407" max="6407" width="10.140625" style="54" customWidth="1"/>
    <col min="6408" max="6408" width="11" style="54" customWidth="1"/>
    <col min="6409" max="6654" width="9.140625" style="54"/>
    <col min="6655" max="6655" width="3.5703125" style="54" customWidth="1"/>
    <col min="6656" max="6656" width="36" style="54" customWidth="1"/>
    <col min="6657" max="6657" width="5.140625" style="54" customWidth="1"/>
    <col min="6658" max="6659" width="4.28515625" style="54" customWidth="1"/>
    <col min="6660" max="6660" width="8.5703125" style="54" customWidth="1"/>
    <col min="6661" max="6661" width="6.7109375" style="54" customWidth="1"/>
    <col min="6662" max="6662" width="10.7109375" style="54" customWidth="1"/>
    <col min="6663" max="6663" width="10.140625" style="54" customWidth="1"/>
    <col min="6664" max="6664" width="11" style="54" customWidth="1"/>
    <col min="6665" max="6910" width="9.140625" style="54"/>
    <col min="6911" max="6911" width="3.5703125" style="54" customWidth="1"/>
    <col min="6912" max="6912" width="36" style="54" customWidth="1"/>
    <col min="6913" max="6913" width="5.140625" style="54" customWidth="1"/>
    <col min="6914" max="6915" width="4.28515625" style="54" customWidth="1"/>
    <col min="6916" max="6916" width="8.5703125" style="54" customWidth="1"/>
    <col min="6917" max="6917" width="6.7109375" style="54" customWidth="1"/>
    <col min="6918" max="6918" width="10.7109375" style="54" customWidth="1"/>
    <col min="6919" max="6919" width="10.140625" style="54" customWidth="1"/>
    <col min="6920" max="6920" width="11" style="54" customWidth="1"/>
    <col min="6921" max="7166" width="9.140625" style="54"/>
    <col min="7167" max="7167" width="3.5703125" style="54" customWidth="1"/>
    <col min="7168" max="7168" width="36" style="54" customWidth="1"/>
    <col min="7169" max="7169" width="5.140625" style="54" customWidth="1"/>
    <col min="7170" max="7171" width="4.28515625" style="54" customWidth="1"/>
    <col min="7172" max="7172" width="8.5703125" style="54" customWidth="1"/>
    <col min="7173" max="7173" width="6.7109375" style="54" customWidth="1"/>
    <col min="7174" max="7174" width="10.7109375" style="54" customWidth="1"/>
    <col min="7175" max="7175" width="10.140625" style="54" customWidth="1"/>
    <col min="7176" max="7176" width="11" style="54" customWidth="1"/>
    <col min="7177" max="7422" width="9.140625" style="54"/>
    <col min="7423" max="7423" width="3.5703125" style="54" customWidth="1"/>
    <col min="7424" max="7424" width="36" style="54" customWidth="1"/>
    <col min="7425" max="7425" width="5.140625" style="54" customWidth="1"/>
    <col min="7426" max="7427" width="4.28515625" style="54" customWidth="1"/>
    <col min="7428" max="7428" width="8.5703125" style="54" customWidth="1"/>
    <col min="7429" max="7429" width="6.7109375" style="54" customWidth="1"/>
    <col min="7430" max="7430" width="10.7109375" style="54" customWidth="1"/>
    <col min="7431" max="7431" width="10.140625" style="54" customWidth="1"/>
    <col min="7432" max="7432" width="11" style="54" customWidth="1"/>
    <col min="7433" max="7678" width="9.140625" style="54"/>
    <col min="7679" max="7679" width="3.5703125" style="54" customWidth="1"/>
    <col min="7680" max="7680" width="36" style="54" customWidth="1"/>
    <col min="7681" max="7681" width="5.140625" style="54" customWidth="1"/>
    <col min="7682" max="7683" width="4.28515625" style="54" customWidth="1"/>
    <col min="7684" max="7684" width="8.5703125" style="54" customWidth="1"/>
    <col min="7685" max="7685" width="6.7109375" style="54" customWidth="1"/>
    <col min="7686" max="7686" width="10.7109375" style="54" customWidth="1"/>
    <col min="7687" max="7687" width="10.140625" style="54" customWidth="1"/>
    <col min="7688" max="7688" width="11" style="54" customWidth="1"/>
    <col min="7689" max="7934" width="9.140625" style="54"/>
    <col min="7935" max="7935" width="3.5703125" style="54" customWidth="1"/>
    <col min="7936" max="7936" width="36" style="54" customWidth="1"/>
    <col min="7937" max="7937" width="5.140625" style="54" customWidth="1"/>
    <col min="7938" max="7939" width="4.28515625" style="54" customWidth="1"/>
    <col min="7940" max="7940" width="8.5703125" style="54" customWidth="1"/>
    <col min="7941" max="7941" width="6.7109375" style="54" customWidth="1"/>
    <col min="7942" max="7942" width="10.7109375" style="54" customWidth="1"/>
    <col min="7943" max="7943" width="10.140625" style="54" customWidth="1"/>
    <col min="7944" max="7944" width="11" style="54" customWidth="1"/>
    <col min="7945" max="8190" width="9.140625" style="54"/>
    <col min="8191" max="8191" width="3.5703125" style="54" customWidth="1"/>
    <col min="8192" max="8192" width="36" style="54" customWidth="1"/>
    <col min="8193" max="8193" width="5.140625" style="54" customWidth="1"/>
    <col min="8194" max="8195" width="4.28515625" style="54" customWidth="1"/>
    <col min="8196" max="8196" width="8.5703125" style="54" customWidth="1"/>
    <col min="8197" max="8197" width="6.7109375" style="54" customWidth="1"/>
    <col min="8198" max="8198" width="10.7109375" style="54" customWidth="1"/>
    <col min="8199" max="8199" width="10.140625" style="54" customWidth="1"/>
    <col min="8200" max="8200" width="11" style="54" customWidth="1"/>
    <col min="8201" max="8446" width="9.140625" style="54"/>
    <col min="8447" max="8447" width="3.5703125" style="54" customWidth="1"/>
    <col min="8448" max="8448" width="36" style="54" customWidth="1"/>
    <col min="8449" max="8449" width="5.140625" style="54" customWidth="1"/>
    <col min="8450" max="8451" width="4.28515625" style="54" customWidth="1"/>
    <col min="8452" max="8452" width="8.5703125" style="54" customWidth="1"/>
    <col min="8453" max="8453" width="6.7109375" style="54" customWidth="1"/>
    <col min="8454" max="8454" width="10.7109375" style="54" customWidth="1"/>
    <col min="8455" max="8455" width="10.140625" style="54" customWidth="1"/>
    <col min="8456" max="8456" width="11" style="54" customWidth="1"/>
    <col min="8457" max="8702" width="9.140625" style="54"/>
    <col min="8703" max="8703" width="3.5703125" style="54" customWidth="1"/>
    <col min="8704" max="8704" width="36" style="54" customWidth="1"/>
    <col min="8705" max="8705" width="5.140625" style="54" customWidth="1"/>
    <col min="8706" max="8707" width="4.28515625" style="54" customWidth="1"/>
    <col min="8708" max="8708" width="8.5703125" style="54" customWidth="1"/>
    <col min="8709" max="8709" width="6.7109375" style="54" customWidth="1"/>
    <col min="8710" max="8710" width="10.7109375" style="54" customWidth="1"/>
    <col min="8711" max="8711" width="10.140625" style="54" customWidth="1"/>
    <col min="8712" max="8712" width="11" style="54" customWidth="1"/>
    <col min="8713" max="8958" width="9.140625" style="54"/>
    <col min="8959" max="8959" width="3.5703125" style="54" customWidth="1"/>
    <col min="8960" max="8960" width="36" style="54" customWidth="1"/>
    <col min="8961" max="8961" width="5.140625" style="54" customWidth="1"/>
    <col min="8962" max="8963" width="4.28515625" style="54" customWidth="1"/>
    <col min="8964" max="8964" width="8.5703125" style="54" customWidth="1"/>
    <col min="8965" max="8965" width="6.7109375" style="54" customWidth="1"/>
    <col min="8966" max="8966" width="10.7109375" style="54" customWidth="1"/>
    <col min="8967" max="8967" width="10.140625" style="54" customWidth="1"/>
    <col min="8968" max="8968" width="11" style="54" customWidth="1"/>
    <col min="8969" max="9214" width="9.140625" style="54"/>
    <col min="9215" max="9215" width="3.5703125" style="54" customWidth="1"/>
    <col min="9216" max="9216" width="36" style="54" customWidth="1"/>
    <col min="9217" max="9217" width="5.140625" style="54" customWidth="1"/>
    <col min="9218" max="9219" width="4.28515625" style="54" customWidth="1"/>
    <col min="9220" max="9220" width="8.5703125" style="54" customWidth="1"/>
    <col min="9221" max="9221" width="6.7109375" style="54" customWidth="1"/>
    <col min="9222" max="9222" width="10.7109375" style="54" customWidth="1"/>
    <col min="9223" max="9223" width="10.140625" style="54" customWidth="1"/>
    <col min="9224" max="9224" width="11" style="54" customWidth="1"/>
    <col min="9225" max="9470" width="9.140625" style="54"/>
    <col min="9471" max="9471" width="3.5703125" style="54" customWidth="1"/>
    <col min="9472" max="9472" width="36" style="54" customWidth="1"/>
    <col min="9473" max="9473" width="5.140625" style="54" customWidth="1"/>
    <col min="9474" max="9475" width="4.28515625" style="54" customWidth="1"/>
    <col min="9476" max="9476" width="8.5703125" style="54" customWidth="1"/>
    <col min="9477" max="9477" width="6.7109375" style="54" customWidth="1"/>
    <col min="9478" max="9478" width="10.7109375" style="54" customWidth="1"/>
    <col min="9479" max="9479" width="10.140625" style="54" customWidth="1"/>
    <col min="9480" max="9480" width="11" style="54" customWidth="1"/>
    <col min="9481" max="9726" width="9.140625" style="54"/>
    <col min="9727" max="9727" width="3.5703125" style="54" customWidth="1"/>
    <col min="9728" max="9728" width="36" style="54" customWidth="1"/>
    <col min="9729" max="9729" width="5.140625" style="54" customWidth="1"/>
    <col min="9730" max="9731" width="4.28515625" style="54" customWidth="1"/>
    <col min="9732" max="9732" width="8.5703125" style="54" customWidth="1"/>
    <col min="9733" max="9733" width="6.7109375" style="54" customWidth="1"/>
    <col min="9734" max="9734" width="10.7109375" style="54" customWidth="1"/>
    <col min="9735" max="9735" width="10.140625" style="54" customWidth="1"/>
    <col min="9736" max="9736" width="11" style="54" customWidth="1"/>
    <col min="9737" max="9982" width="9.140625" style="54"/>
    <col min="9983" max="9983" width="3.5703125" style="54" customWidth="1"/>
    <col min="9984" max="9984" width="36" style="54" customWidth="1"/>
    <col min="9985" max="9985" width="5.140625" style="54" customWidth="1"/>
    <col min="9986" max="9987" width="4.28515625" style="54" customWidth="1"/>
    <col min="9988" max="9988" width="8.5703125" style="54" customWidth="1"/>
    <col min="9989" max="9989" width="6.7109375" style="54" customWidth="1"/>
    <col min="9990" max="9990" width="10.7109375" style="54" customWidth="1"/>
    <col min="9991" max="9991" width="10.140625" style="54" customWidth="1"/>
    <col min="9992" max="9992" width="11" style="54" customWidth="1"/>
    <col min="9993" max="10238" width="9.140625" style="54"/>
    <col min="10239" max="10239" width="3.5703125" style="54" customWidth="1"/>
    <col min="10240" max="10240" width="36" style="54" customWidth="1"/>
    <col min="10241" max="10241" width="5.140625" style="54" customWidth="1"/>
    <col min="10242" max="10243" width="4.28515625" style="54" customWidth="1"/>
    <col min="10244" max="10244" width="8.5703125" style="54" customWidth="1"/>
    <col min="10245" max="10245" width="6.7109375" style="54" customWidth="1"/>
    <col min="10246" max="10246" width="10.7109375" style="54" customWidth="1"/>
    <col min="10247" max="10247" width="10.140625" style="54" customWidth="1"/>
    <col min="10248" max="10248" width="11" style="54" customWidth="1"/>
    <col min="10249" max="10494" width="9.140625" style="54"/>
    <col min="10495" max="10495" width="3.5703125" style="54" customWidth="1"/>
    <col min="10496" max="10496" width="36" style="54" customWidth="1"/>
    <col min="10497" max="10497" width="5.140625" style="54" customWidth="1"/>
    <col min="10498" max="10499" width="4.28515625" style="54" customWidth="1"/>
    <col min="10500" max="10500" width="8.5703125" style="54" customWidth="1"/>
    <col min="10501" max="10501" width="6.7109375" style="54" customWidth="1"/>
    <col min="10502" max="10502" width="10.7109375" style="54" customWidth="1"/>
    <col min="10503" max="10503" width="10.140625" style="54" customWidth="1"/>
    <col min="10504" max="10504" width="11" style="54" customWidth="1"/>
    <col min="10505" max="10750" width="9.140625" style="54"/>
    <col min="10751" max="10751" width="3.5703125" style="54" customWidth="1"/>
    <col min="10752" max="10752" width="36" style="54" customWidth="1"/>
    <col min="10753" max="10753" width="5.140625" style="54" customWidth="1"/>
    <col min="10754" max="10755" width="4.28515625" style="54" customWidth="1"/>
    <col min="10756" max="10756" width="8.5703125" style="54" customWidth="1"/>
    <col min="10757" max="10757" width="6.7109375" style="54" customWidth="1"/>
    <col min="10758" max="10758" width="10.7109375" style="54" customWidth="1"/>
    <col min="10759" max="10759" width="10.140625" style="54" customWidth="1"/>
    <col min="10760" max="10760" width="11" style="54" customWidth="1"/>
    <col min="10761" max="11006" width="9.140625" style="54"/>
    <col min="11007" max="11007" width="3.5703125" style="54" customWidth="1"/>
    <col min="11008" max="11008" width="36" style="54" customWidth="1"/>
    <col min="11009" max="11009" width="5.140625" style="54" customWidth="1"/>
    <col min="11010" max="11011" width="4.28515625" style="54" customWidth="1"/>
    <col min="11012" max="11012" width="8.5703125" style="54" customWidth="1"/>
    <col min="11013" max="11013" width="6.7109375" style="54" customWidth="1"/>
    <col min="11014" max="11014" width="10.7109375" style="54" customWidth="1"/>
    <col min="11015" max="11015" width="10.140625" style="54" customWidth="1"/>
    <col min="11016" max="11016" width="11" style="54" customWidth="1"/>
    <col min="11017" max="11262" width="9.140625" style="54"/>
    <col min="11263" max="11263" width="3.5703125" style="54" customWidth="1"/>
    <col min="11264" max="11264" width="36" style="54" customWidth="1"/>
    <col min="11265" max="11265" width="5.140625" style="54" customWidth="1"/>
    <col min="11266" max="11267" width="4.28515625" style="54" customWidth="1"/>
    <col min="11268" max="11268" width="8.5703125" style="54" customWidth="1"/>
    <col min="11269" max="11269" width="6.7109375" style="54" customWidth="1"/>
    <col min="11270" max="11270" width="10.7109375" style="54" customWidth="1"/>
    <col min="11271" max="11271" width="10.140625" style="54" customWidth="1"/>
    <col min="11272" max="11272" width="11" style="54" customWidth="1"/>
    <col min="11273" max="11518" width="9.140625" style="54"/>
    <col min="11519" max="11519" width="3.5703125" style="54" customWidth="1"/>
    <col min="11520" max="11520" width="36" style="54" customWidth="1"/>
    <col min="11521" max="11521" width="5.140625" style="54" customWidth="1"/>
    <col min="11522" max="11523" width="4.28515625" style="54" customWidth="1"/>
    <col min="11524" max="11524" width="8.5703125" style="54" customWidth="1"/>
    <col min="11525" max="11525" width="6.7109375" style="54" customWidth="1"/>
    <col min="11526" max="11526" width="10.7109375" style="54" customWidth="1"/>
    <col min="11527" max="11527" width="10.140625" style="54" customWidth="1"/>
    <col min="11528" max="11528" width="11" style="54" customWidth="1"/>
    <col min="11529" max="11774" width="9.140625" style="54"/>
    <col min="11775" max="11775" width="3.5703125" style="54" customWidth="1"/>
    <col min="11776" max="11776" width="36" style="54" customWidth="1"/>
    <col min="11777" max="11777" width="5.140625" style="54" customWidth="1"/>
    <col min="11778" max="11779" width="4.28515625" style="54" customWidth="1"/>
    <col min="11780" max="11780" width="8.5703125" style="54" customWidth="1"/>
    <col min="11781" max="11781" width="6.7109375" style="54" customWidth="1"/>
    <col min="11782" max="11782" width="10.7109375" style="54" customWidth="1"/>
    <col min="11783" max="11783" width="10.140625" style="54" customWidth="1"/>
    <col min="11784" max="11784" width="11" style="54" customWidth="1"/>
    <col min="11785" max="12030" width="9.140625" style="54"/>
    <col min="12031" max="12031" width="3.5703125" style="54" customWidth="1"/>
    <col min="12032" max="12032" width="36" style="54" customWidth="1"/>
    <col min="12033" max="12033" width="5.140625" style="54" customWidth="1"/>
    <col min="12034" max="12035" width="4.28515625" style="54" customWidth="1"/>
    <col min="12036" max="12036" width="8.5703125" style="54" customWidth="1"/>
    <col min="12037" max="12037" width="6.7109375" style="54" customWidth="1"/>
    <col min="12038" max="12038" width="10.7109375" style="54" customWidth="1"/>
    <col min="12039" max="12039" width="10.140625" style="54" customWidth="1"/>
    <col min="12040" max="12040" width="11" style="54" customWidth="1"/>
    <col min="12041" max="12286" width="9.140625" style="54"/>
    <col min="12287" max="12287" width="3.5703125" style="54" customWidth="1"/>
    <col min="12288" max="12288" width="36" style="54" customWidth="1"/>
    <col min="12289" max="12289" width="5.140625" style="54" customWidth="1"/>
    <col min="12290" max="12291" width="4.28515625" style="54" customWidth="1"/>
    <col min="12292" max="12292" width="8.5703125" style="54" customWidth="1"/>
    <col min="12293" max="12293" width="6.7109375" style="54" customWidth="1"/>
    <col min="12294" max="12294" width="10.7109375" style="54" customWidth="1"/>
    <col min="12295" max="12295" width="10.140625" style="54" customWidth="1"/>
    <col min="12296" max="12296" width="11" style="54" customWidth="1"/>
    <col min="12297" max="12542" width="9.140625" style="54"/>
    <col min="12543" max="12543" width="3.5703125" style="54" customWidth="1"/>
    <col min="12544" max="12544" width="36" style="54" customWidth="1"/>
    <col min="12545" max="12545" width="5.140625" style="54" customWidth="1"/>
    <col min="12546" max="12547" width="4.28515625" style="54" customWidth="1"/>
    <col min="12548" max="12548" width="8.5703125" style="54" customWidth="1"/>
    <col min="12549" max="12549" width="6.7109375" style="54" customWidth="1"/>
    <col min="12550" max="12550" width="10.7109375" style="54" customWidth="1"/>
    <col min="12551" max="12551" width="10.140625" style="54" customWidth="1"/>
    <col min="12552" max="12552" width="11" style="54" customWidth="1"/>
    <col min="12553" max="12798" width="9.140625" style="54"/>
    <col min="12799" max="12799" width="3.5703125" style="54" customWidth="1"/>
    <col min="12800" max="12800" width="36" style="54" customWidth="1"/>
    <col min="12801" max="12801" width="5.140625" style="54" customWidth="1"/>
    <col min="12802" max="12803" width="4.28515625" style="54" customWidth="1"/>
    <col min="12804" max="12804" width="8.5703125" style="54" customWidth="1"/>
    <col min="12805" max="12805" width="6.7109375" style="54" customWidth="1"/>
    <col min="12806" max="12806" width="10.7109375" style="54" customWidth="1"/>
    <col min="12807" max="12807" width="10.140625" style="54" customWidth="1"/>
    <col min="12808" max="12808" width="11" style="54" customWidth="1"/>
    <col min="12809" max="13054" width="9.140625" style="54"/>
    <col min="13055" max="13055" width="3.5703125" style="54" customWidth="1"/>
    <col min="13056" max="13056" width="36" style="54" customWidth="1"/>
    <col min="13057" max="13057" width="5.140625" style="54" customWidth="1"/>
    <col min="13058" max="13059" width="4.28515625" style="54" customWidth="1"/>
    <col min="13060" max="13060" width="8.5703125" style="54" customWidth="1"/>
    <col min="13061" max="13061" width="6.7109375" style="54" customWidth="1"/>
    <col min="13062" max="13062" width="10.7109375" style="54" customWidth="1"/>
    <col min="13063" max="13063" width="10.140625" style="54" customWidth="1"/>
    <col min="13064" max="13064" width="11" style="54" customWidth="1"/>
    <col min="13065" max="13310" width="9.140625" style="54"/>
    <col min="13311" max="13311" width="3.5703125" style="54" customWidth="1"/>
    <col min="13312" max="13312" width="36" style="54" customWidth="1"/>
    <col min="13313" max="13313" width="5.140625" style="54" customWidth="1"/>
    <col min="13314" max="13315" width="4.28515625" style="54" customWidth="1"/>
    <col min="13316" max="13316" width="8.5703125" style="54" customWidth="1"/>
    <col min="13317" max="13317" width="6.7109375" style="54" customWidth="1"/>
    <col min="13318" max="13318" width="10.7109375" style="54" customWidth="1"/>
    <col min="13319" max="13319" width="10.140625" style="54" customWidth="1"/>
    <col min="13320" max="13320" width="11" style="54" customWidth="1"/>
    <col min="13321" max="13566" width="9.140625" style="54"/>
    <col min="13567" max="13567" width="3.5703125" style="54" customWidth="1"/>
    <col min="13568" max="13568" width="36" style="54" customWidth="1"/>
    <col min="13569" max="13569" width="5.140625" style="54" customWidth="1"/>
    <col min="13570" max="13571" width="4.28515625" style="54" customWidth="1"/>
    <col min="13572" max="13572" width="8.5703125" style="54" customWidth="1"/>
    <col min="13573" max="13573" width="6.7109375" style="54" customWidth="1"/>
    <col min="13574" max="13574" width="10.7109375" style="54" customWidth="1"/>
    <col min="13575" max="13575" width="10.140625" style="54" customWidth="1"/>
    <col min="13576" max="13576" width="11" style="54" customWidth="1"/>
    <col min="13577" max="13822" width="9.140625" style="54"/>
    <col min="13823" max="13823" width="3.5703125" style="54" customWidth="1"/>
    <col min="13824" max="13824" width="36" style="54" customWidth="1"/>
    <col min="13825" max="13825" width="5.140625" style="54" customWidth="1"/>
    <col min="13826" max="13827" width="4.28515625" style="54" customWidth="1"/>
    <col min="13828" max="13828" width="8.5703125" style="54" customWidth="1"/>
    <col min="13829" max="13829" width="6.7109375" style="54" customWidth="1"/>
    <col min="13830" max="13830" width="10.7109375" style="54" customWidth="1"/>
    <col min="13831" max="13831" width="10.140625" style="54" customWidth="1"/>
    <col min="13832" max="13832" width="11" style="54" customWidth="1"/>
    <col min="13833" max="14078" width="9.140625" style="54"/>
    <col min="14079" max="14079" width="3.5703125" style="54" customWidth="1"/>
    <col min="14080" max="14080" width="36" style="54" customWidth="1"/>
    <col min="14081" max="14081" width="5.140625" style="54" customWidth="1"/>
    <col min="14082" max="14083" width="4.28515625" style="54" customWidth="1"/>
    <col min="14084" max="14084" width="8.5703125" style="54" customWidth="1"/>
    <col min="14085" max="14085" width="6.7109375" style="54" customWidth="1"/>
    <col min="14086" max="14086" width="10.7109375" style="54" customWidth="1"/>
    <col min="14087" max="14087" width="10.140625" style="54" customWidth="1"/>
    <col min="14088" max="14088" width="11" style="54" customWidth="1"/>
    <col min="14089" max="14334" width="9.140625" style="54"/>
    <col min="14335" max="14335" width="3.5703125" style="54" customWidth="1"/>
    <col min="14336" max="14336" width="36" style="54" customWidth="1"/>
    <col min="14337" max="14337" width="5.140625" style="54" customWidth="1"/>
    <col min="14338" max="14339" width="4.28515625" style="54" customWidth="1"/>
    <col min="14340" max="14340" width="8.5703125" style="54" customWidth="1"/>
    <col min="14341" max="14341" width="6.7109375" style="54" customWidth="1"/>
    <col min="14342" max="14342" width="10.7109375" style="54" customWidth="1"/>
    <col min="14343" max="14343" width="10.140625" style="54" customWidth="1"/>
    <col min="14344" max="14344" width="11" style="54" customWidth="1"/>
    <col min="14345" max="14590" width="9.140625" style="54"/>
    <col min="14591" max="14591" width="3.5703125" style="54" customWidth="1"/>
    <col min="14592" max="14592" width="36" style="54" customWidth="1"/>
    <col min="14593" max="14593" width="5.140625" style="54" customWidth="1"/>
    <col min="14594" max="14595" width="4.28515625" style="54" customWidth="1"/>
    <col min="14596" max="14596" width="8.5703125" style="54" customWidth="1"/>
    <col min="14597" max="14597" width="6.7109375" style="54" customWidth="1"/>
    <col min="14598" max="14598" width="10.7109375" style="54" customWidth="1"/>
    <col min="14599" max="14599" width="10.140625" style="54" customWidth="1"/>
    <col min="14600" max="14600" width="11" style="54" customWidth="1"/>
    <col min="14601" max="14846" width="9.140625" style="54"/>
    <col min="14847" max="14847" width="3.5703125" style="54" customWidth="1"/>
    <col min="14848" max="14848" width="36" style="54" customWidth="1"/>
    <col min="14849" max="14849" width="5.140625" style="54" customWidth="1"/>
    <col min="14850" max="14851" width="4.28515625" style="54" customWidth="1"/>
    <col min="14852" max="14852" width="8.5703125" style="54" customWidth="1"/>
    <col min="14853" max="14853" width="6.7109375" style="54" customWidth="1"/>
    <col min="14854" max="14854" width="10.7109375" style="54" customWidth="1"/>
    <col min="14855" max="14855" width="10.140625" style="54" customWidth="1"/>
    <col min="14856" max="14856" width="11" style="54" customWidth="1"/>
    <col min="14857" max="15102" width="9.140625" style="54"/>
    <col min="15103" max="15103" width="3.5703125" style="54" customWidth="1"/>
    <col min="15104" max="15104" width="36" style="54" customWidth="1"/>
    <col min="15105" max="15105" width="5.140625" style="54" customWidth="1"/>
    <col min="15106" max="15107" width="4.28515625" style="54" customWidth="1"/>
    <col min="15108" max="15108" width="8.5703125" style="54" customWidth="1"/>
    <col min="15109" max="15109" width="6.7109375" style="54" customWidth="1"/>
    <col min="15110" max="15110" width="10.7109375" style="54" customWidth="1"/>
    <col min="15111" max="15111" width="10.140625" style="54" customWidth="1"/>
    <col min="15112" max="15112" width="11" style="54" customWidth="1"/>
    <col min="15113" max="15358" width="9.140625" style="54"/>
    <col min="15359" max="15359" width="3.5703125" style="54" customWidth="1"/>
    <col min="15360" max="15360" width="36" style="54" customWidth="1"/>
    <col min="15361" max="15361" width="5.140625" style="54" customWidth="1"/>
    <col min="15362" max="15363" width="4.28515625" style="54" customWidth="1"/>
    <col min="15364" max="15364" width="8.5703125" style="54" customWidth="1"/>
    <col min="15365" max="15365" width="6.7109375" style="54" customWidth="1"/>
    <col min="15366" max="15366" width="10.7109375" style="54" customWidth="1"/>
    <col min="15367" max="15367" width="10.140625" style="54" customWidth="1"/>
    <col min="15368" max="15368" width="11" style="54" customWidth="1"/>
    <col min="15369" max="15614" width="9.140625" style="54"/>
    <col min="15615" max="15615" width="3.5703125" style="54" customWidth="1"/>
    <col min="15616" max="15616" width="36" style="54" customWidth="1"/>
    <col min="15617" max="15617" width="5.140625" style="54" customWidth="1"/>
    <col min="15618" max="15619" width="4.28515625" style="54" customWidth="1"/>
    <col min="15620" max="15620" width="8.5703125" style="54" customWidth="1"/>
    <col min="15621" max="15621" width="6.7109375" style="54" customWidth="1"/>
    <col min="15622" max="15622" width="10.7109375" style="54" customWidth="1"/>
    <col min="15623" max="15623" width="10.140625" style="54" customWidth="1"/>
    <col min="15624" max="15624" width="11" style="54" customWidth="1"/>
    <col min="15625" max="15870" width="9.140625" style="54"/>
    <col min="15871" max="15871" width="3.5703125" style="54" customWidth="1"/>
    <col min="15872" max="15872" width="36" style="54" customWidth="1"/>
    <col min="15873" max="15873" width="5.140625" style="54" customWidth="1"/>
    <col min="15874" max="15875" width="4.28515625" style="54" customWidth="1"/>
    <col min="15876" max="15876" width="8.5703125" style="54" customWidth="1"/>
    <col min="15877" max="15877" width="6.7109375" style="54" customWidth="1"/>
    <col min="15878" max="15878" width="10.7109375" style="54" customWidth="1"/>
    <col min="15879" max="15879" width="10.140625" style="54" customWidth="1"/>
    <col min="15880" max="15880" width="11" style="54" customWidth="1"/>
    <col min="15881" max="16126" width="9.140625" style="54"/>
    <col min="16127" max="16127" width="3.5703125" style="54" customWidth="1"/>
    <col min="16128" max="16128" width="36" style="54" customWidth="1"/>
    <col min="16129" max="16129" width="5.140625" style="54" customWidth="1"/>
    <col min="16130" max="16131" width="4.28515625" style="54" customWidth="1"/>
    <col min="16132" max="16132" width="8.5703125" style="54" customWidth="1"/>
    <col min="16133" max="16133" width="6.7109375" style="54" customWidth="1"/>
    <col min="16134" max="16134" width="10.7109375" style="54" customWidth="1"/>
    <col min="16135" max="16135" width="10.140625" style="54" customWidth="1"/>
    <col min="16136" max="16136" width="11" style="54" customWidth="1"/>
    <col min="16137" max="16384" width="9.140625" style="54"/>
  </cols>
  <sheetData>
    <row r="1" spans="1:8" ht="74.25" customHeight="1" x14ac:dyDescent="0.2">
      <c r="G1" s="430" t="s">
        <v>326</v>
      </c>
      <c r="H1" s="430"/>
    </row>
    <row r="2" spans="1:8" ht="16.5" customHeight="1" x14ac:dyDescent="0.2">
      <c r="G2" s="62"/>
      <c r="H2" s="62"/>
    </row>
    <row r="3" spans="1:8" s="63" customFormat="1" ht="75.75" customHeight="1" x14ac:dyDescent="0.25">
      <c r="A3" s="426" t="s">
        <v>327</v>
      </c>
      <c r="B3" s="426"/>
      <c r="C3" s="426"/>
      <c r="D3" s="426"/>
      <c r="E3" s="426"/>
      <c r="F3" s="426"/>
      <c r="G3" s="431"/>
      <c r="H3" s="432"/>
    </row>
    <row r="4" spans="1:8" s="57" customFormat="1" x14ac:dyDescent="0.2">
      <c r="A4" s="64"/>
      <c r="B4" s="64"/>
      <c r="C4" s="64"/>
      <c r="D4" s="64"/>
      <c r="E4" s="65"/>
      <c r="F4" s="433" t="s">
        <v>73</v>
      </c>
      <c r="G4" s="433"/>
      <c r="H4" s="433"/>
    </row>
    <row r="5" spans="1:8" s="232" customFormat="1" ht="81.75" customHeight="1" x14ac:dyDescent="0.25">
      <c r="A5" s="230" t="s">
        <v>74</v>
      </c>
      <c r="B5" s="230" t="s">
        <v>75</v>
      </c>
      <c r="C5" s="231" t="s">
        <v>156</v>
      </c>
      <c r="D5" s="231" t="s">
        <v>157</v>
      </c>
      <c r="E5" s="231" t="s">
        <v>158</v>
      </c>
      <c r="F5" s="231" t="s">
        <v>159</v>
      </c>
      <c r="G5" s="230" t="s">
        <v>324</v>
      </c>
      <c r="H5" s="230" t="s">
        <v>325</v>
      </c>
    </row>
    <row r="6" spans="1:8" s="229" customFormat="1" ht="12" x14ac:dyDescent="0.2">
      <c r="A6" s="226">
        <v>1</v>
      </c>
      <c r="B6" s="226">
        <v>2</v>
      </c>
      <c r="C6" s="59" t="s">
        <v>77</v>
      </c>
      <c r="D6" s="59" t="s">
        <v>78</v>
      </c>
      <c r="E6" s="59" t="s">
        <v>79</v>
      </c>
      <c r="F6" s="59" t="s">
        <v>80</v>
      </c>
      <c r="G6" s="226">
        <v>7</v>
      </c>
      <c r="H6" s="226">
        <v>8</v>
      </c>
    </row>
    <row r="7" spans="1:8" s="57" customFormat="1" ht="24.75" customHeight="1" x14ac:dyDescent="0.2">
      <c r="A7" s="303"/>
      <c r="B7" s="156" t="s">
        <v>193</v>
      </c>
      <c r="C7" s="304" t="s">
        <v>183</v>
      </c>
      <c r="D7" s="304"/>
      <c r="E7" s="304"/>
      <c r="F7" s="305"/>
      <c r="G7" s="302">
        <f>G9+G12+G20</f>
        <v>2389.3000000000002</v>
      </c>
      <c r="H7" s="302">
        <f>H9+H12+H20</f>
        <v>2389.3000000000002</v>
      </c>
    </row>
    <row r="8" spans="1:8" s="66" customFormat="1" ht="82.5" customHeight="1" x14ac:dyDescent="0.2">
      <c r="A8" s="226"/>
      <c r="B8" s="280" t="s">
        <v>70</v>
      </c>
      <c r="C8" s="213" t="s">
        <v>183</v>
      </c>
      <c r="D8" s="213" t="s">
        <v>184</v>
      </c>
      <c r="E8" s="213"/>
      <c r="F8" s="59"/>
      <c r="G8" s="233"/>
      <c r="H8" s="233"/>
    </row>
    <row r="9" spans="1:8" s="57" customFormat="1" ht="42.75" customHeight="1" x14ac:dyDescent="0.2">
      <c r="A9" s="228"/>
      <c r="B9" s="280" t="s">
        <v>185</v>
      </c>
      <c r="C9" s="213" t="s">
        <v>183</v>
      </c>
      <c r="D9" s="213" t="s">
        <v>184</v>
      </c>
      <c r="E9" s="213" t="s">
        <v>220</v>
      </c>
      <c r="F9" s="59"/>
      <c r="G9" s="233">
        <f>G10+G11</f>
        <v>539.4</v>
      </c>
      <c r="H9" s="233">
        <f>H10+H11</f>
        <v>539.4</v>
      </c>
    </row>
    <row r="10" spans="1:8" s="58" customFormat="1" ht="63" customHeight="1" x14ac:dyDescent="0.2">
      <c r="A10" s="226"/>
      <c r="B10" s="281" t="s">
        <v>244</v>
      </c>
      <c r="C10" s="213" t="s">
        <v>183</v>
      </c>
      <c r="D10" s="213" t="s">
        <v>184</v>
      </c>
      <c r="E10" s="213" t="s">
        <v>220</v>
      </c>
      <c r="F10" s="213" t="s">
        <v>186</v>
      </c>
      <c r="G10" s="233">
        <v>414.3</v>
      </c>
      <c r="H10" s="233">
        <v>414.3</v>
      </c>
    </row>
    <row r="11" spans="1:8" s="58" customFormat="1" ht="120" customHeight="1" x14ac:dyDescent="0.2">
      <c r="A11" s="226"/>
      <c r="B11" s="353" t="s">
        <v>242</v>
      </c>
      <c r="C11" s="213" t="s">
        <v>183</v>
      </c>
      <c r="D11" s="213" t="s">
        <v>184</v>
      </c>
      <c r="E11" s="213" t="s">
        <v>220</v>
      </c>
      <c r="F11" s="213" t="s">
        <v>243</v>
      </c>
      <c r="G11" s="233">
        <v>125.1</v>
      </c>
      <c r="H11" s="233">
        <v>125.1</v>
      </c>
    </row>
    <row r="12" spans="1:8" s="57" customFormat="1" ht="116.25" customHeight="1" x14ac:dyDescent="0.2">
      <c r="A12" s="226"/>
      <c r="B12" s="280" t="s">
        <v>69</v>
      </c>
      <c r="C12" s="213" t="s">
        <v>183</v>
      </c>
      <c r="D12" s="213" t="s">
        <v>187</v>
      </c>
      <c r="E12" s="213"/>
      <c r="F12" s="59"/>
      <c r="G12" s="233">
        <f>G13+G14+G15+G17+G18+G19</f>
        <v>1839.9</v>
      </c>
      <c r="H12" s="233">
        <f>H13+H14+H15+H17+H18+H19</f>
        <v>1839.9</v>
      </c>
    </row>
    <row r="13" spans="1:8" s="57" customFormat="1" ht="87" customHeight="1" x14ac:dyDescent="0.2">
      <c r="A13" s="226"/>
      <c r="B13" s="281" t="s">
        <v>244</v>
      </c>
      <c r="C13" s="213" t="s">
        <v>183</v>
      </c>
      <c r="D13" s="213" t="s">
        <v>187</v>
      </c>
      <c r="E13" s="213" t="s">
        <v>221</v>
      </c>
      <c r="F13" s="213" t="s">
        <v>186</v>
      </c>
      <c r="G13" s="233">
        <v>1163.5</v>
      </c>
      <c r="H13" s="233">
        <v>1163.5</v>
      </c>
    </row>
    <row r="14" spans="1:8" s="57" customFormat="1" ht="115.5" customHeight="1" x14ac:dyDescent="0.2">
      <c r="A14" s="226"/>
      <c r="B14" s="353" t="s">
        <v>242</v>
      </c>
      <c r="C14" s="213" t="s">
        <v>183</v>
      </c>
      <c r="D14" s="213" t="s">
        <v>187</v>
      </c>
      <c r="E14" s="213" t="s">
        <v>221</v>
      </c>
      <c r="F14" s="213" t="s">
        <v>243</v>
      </c>
      <c r="G14" s="233">
        <v>351.4</v>
      </c>
      <c r="H14" s="233">
        <v>351.4</v>
      </c>
    </row>
    <row r="15" spans="1:8" s="57" customFormat="1" ht="59.25" customHeight="1" x14ac:dyDescent="0.2">
      <c r="A15" s="226"/>
      <c r="B15" s="282" t="s">
        <v>245</v>
      </c>
      <c r="C15" s="213" t="s">
        <v>183</v>
      </c>
      <c r="D15" s="213" t="s">
        <v>187</v>
      </c>
      <c r="E15" s="213" t="s">
        <v>221</v>
      </c>
      <c r="F15" s="213" t="s">
        <v>188</v>
      </c>
      <c r="G15" s="233">
        <v>300</v>
      </c>
      <c r="H15" s="233">
        <v>300</v>
      </c>
    </row>
    <row r="16" spans="1:8" s="57" customFormat="1" ht="118.5" customHeight="1" x14ac:dyDescent="0.2">
      <c r="A16" s="226"/>
      <c r="B16" s="355" t="s">
        <v>281</v>
      </c>
      <c r="C16" s="213" t="s">
        <v>183</v>
      </c>
      <c r="D16" s="213" t="s">
        <v>187</v>
      </c>
      <c r="E16" s="213" t="s">
        <v>221</v>
      </c>
      <c r="F16" s="213"/>
      <c r="G16" s="233"/>
      <c r="H16" s="233"/>
    </row>
    <row r="17" spans="1:8" s="57" customFormat="1" ht="54" customHeight="1" x14ac:dyDescent="0.2">
      <c r="A17" s="226"/>
      <c r="B17" s="282" t="s">
        <v>189</v>
      </c>
      <c r="C17" s="213" t="s">
        <v>183</v>
      </c>
      <c r="D17" s="213" t="s">
        <v>187</v>
      </c>
      <c r="E17" s="213" t="s">
        <v>221</v>
      </c>
      <c r="F17" s="213" t="s">
        <v>191</v>
      </c>
      <c r="G17" s="233">
        <v>10</v>
      </c>
      <c r="H17" s="233">
        <v>10</v>
      </c>
    </row>
    <row r="18" spans="1:8" s="57" customFormat="1" ht="33.75" customHeight="1" x14ac:dyDescent="0.2">
      <c r="A18" s="226"/>
      <c r="B18" s="282" t="s">
        <v>258</v>
      </c>
      <c r="C18" s="213" t="s">
        <v>183</v>
      </c>
      <c r="D18" s="213" t="s">
        <v>187</v>
      </c>
      <c r="E18" s="213" t="s">
        <v>221</v>
      </c>
      <c r="F18" s="213" t="s">
        <v>192</v>
      </c>
      <c r="G18" s="233">
        <v>5</v>
      </c>
      <c r="H18" s="233">
        <v>5</v>
      </c>
    </row>
    <row r="19" spans="1:8" s="57" customFormat="1" ht="32.25" customHeight="1" x14ac:dyDescent="0.2">
      <c r="A19" s="226"/>
      <c r="B19" s="283" t="s">
        <v>247</v>
      </c>
      <c r="C19" s="284" t="s">
        <v>183</v>
      </c>
      <c r="D19" s="284" t="s">
        <v>187</v>
      </c>
      <c r="E19" s="284" t="s">
        <v>221</v>
      </c>
      <c r="F19" s="213" t="s">
        <v>246</v>
      </c>
      <c r="G19" s="312">
        <v>10</v>
      </c>
      <c r="H19" s="312">
        <v>10</v>
      </c>
    </row>
    <row r="20" spans="1:8" s="57" customFormat="1" ht="56.25" customHeight="1" x14ac:dyDescent="0.2">
      <c r="A20" s="226"/>
      <c r="B20" s="283" t="s">
        <v>228</v>
      </c>
      <c r="C20" s="284" t="s">
        <v>183</v>
      </c>
      <c r="D20" s="284" t="s">
        <v>199</v>
      </c>
      <c r="E20" s="284" t="s">
        <v>248</v>
      </c>
      <c r="F20" s="213" t="s">
        <v>229</v>
      </c>
      <c r="G20" s="312">
        <v>10</v>
      </c>
      <c r="H20" s="312">
        <v>10</v>
      </c>
    </row>
    <row r="21" spans="1:8" s="57" customFormat="1" ht="44.25" customHeight="1" x14ac:dyDescent="0.3">
      <c r="A21" s="303"/>
      <c r="B21" s="306" t="s">
        <v>91</v>
      </c>
      <c r="C21" s="307" t="s">
        <v>184</v>
      </c>
      <c r="D21" s="307" t="s">
        <v>194</v>
      </c>
      <c r="E21" s="307" t="s">
        <v>222</v>
      </c>
      <c r="F21" s="304"/>
      <c r="G21" s="308">
        <f>G23+G24+G25</f>
        <v>347.7</v>
      </c>
      <c r="H21" s="308">
        <f>H23+H24+H25</f>
        <v>364.6</v>
      </c>
    </row>
    <row r="22" spans="1:8" s="57" customFormat="1" ht="78.75" customHeight="1" x14ac:dyDescent="0.3">
      <c r="A22" s="226"/>
      <c r="B22" s="283" t="s">
        <v>195</v>
      </c>
      <c r="C22" s="284" t="s">
        <v>184</v>
      </c>
      <c r="D22" s="284" t="s">
        <v>194</v>
      </c>
      <c r="E22" s="284" t="s">
        <v>222</v>
      </c>
      <c r="F22" s="213"/>
      <c r="G22" s="285"/>
      <c r="H22" s="285"/>
    </row>
    <row r="23" spans="1:8" s="57" customFormat="1" ht="78.75" customHeight="1" x14ac:dyDescent="0.3">
      <c r="A23" s="226"/>
      <c r="B23" s="281" t="s">
        <v>244</v>
      </c>
      <c r="C23" s="284" t="s">
        <v>184</v>
      </c>
      <c r="D23" s="284" t="s">
        <v>194</v>
      </c>
      <c r="E23" s="284" t="s">
        <v>222</v>
      </c>
      <c r="F23" s="213" t="s">
        <v>186</v>
      </c>
      <c r="G23" s="285">
        <v>216.5</v>
      </c>
      <c r="H23" s="285">
        <v>225</v>
      </c>
    </row>
    <row r="24" spans="1:8" s="57" customFormat="1" ht="113.25" customHeight="1" x14ac:dyDescent="0.3">
      <c r="A24" s="226"/>
      <c r="B24" s="353" t="s">
        <v>242</v>
      </c>
      <c r="C24" s="284" t="s">
        <v>184</v>
      </c>
      <c r="D24" s="284" t="s">
        <v>194</v>
      </c>
      <c r="E24" s="284" t="s">
        <v>222</v>
      </c>
      <c r="F24" s="213" t="s">
        <v>243</v>
      </c>
      <c r="G24" s="285">
        <v>65.400000000000006</v>
      </c>
      <c r="H24" s="285">
        <v>68</v>
      </c>
    </row>
    <row r="25" spans="1:8" s="57" customFormat="1" ht="51.75" customHeight="1" x14ac:dyDescent="0.3">
      <c r="A25" s="226"/>
      <c r="B25" s="282" t="s">
        <v>245</v>
      </c>
      <c r="C25" s="284" t="s">
        <v>184</v>
      </c>
      <c r="D25" s="284" t="s">
        <v>194</v>
      </c>
      <c r="E25" s="284" t="s">
        <v>222</v>
      </c>
      <c r="F25" s="213" t="s">
        <v>188</v>
      </c>
      <c r="G25" s="285">
        <v>65.8</v>
      </c>
      <c r="H25" s="285">
        <v>71.599999999999994</v>
      </c>
    </row>
    <row r="26" spans="1:8" s="57" customFormat="1" ht="63" customHeight="1" x14ac:dyDescent="0.3">
      <c r="A26" s="303"/>
      <c r="B26" s="306" t="s">
        <v>251</v>
      </c>
      <c r="C26" s="307" t="s">
        <v>194</v>
      </c>
      <c r="D26" s="307" t="s">
        <v>196</v>
      </c>
      <c r="E26" s="307" t="s">
        <v>318</v>
      </c>
      <c r="F26" s="304"/>
      <c r="G26" s="308">
        <v>80</v>
      </c>
      <c r="H26" s="308">
        <v>80</v>
      </c>
    </row>
    <row r="27" spans="1:8" ht="120.75" customHeight="1" x14ac:dyDescent="0.3">
      <c r="A27" s="226"/>
      <c r="B27" s="355" t="s">
        <v>282</v>
      </c>
      <c r="C27" s="284" t="s">
        <v>194</v>
      </c>
      <c r="D27" s="284" t="s">
        <v>196</v>
      </c>
      <c r="E27" s="284" t="s">
        <v>318</v>
      </c>
      <c r="F27" s="213"/>
      <c r="G27" s="285">
        <v>80</v>
      </c>
      <c r="H27" s="285">
        <v>80</v>
      </c>
    </row>
    <row r="28" spans="1:8" s="57" customFormat="1" ht="63" customHeight="1" x14ac:dyDescent="0.3">
      <c r="A28" s="226"/>
      <c r="B28" s="282" t="s">
        <v>245</v>
      </c>
      <c r="C28" s="284" t="s">
        <v>194</v>
      </c>
      <c r="D28" s="284" t="s">
        <v>196</v>
      </c>
      <c r="E28" s="284" t="s">
        <v>318</v>
      </c>
      <c r="F28" s="213" t="s">
        <v>188</v>
      </c>
      <c r="G28" s="285">
        <v>80</v>
      </c>
      <c r="H28" s="285">
        <v>80</v>
      </c>
    </row>
    <row r="29" spans="1:8" s="57" customFormat="1" ht="47.25" customHeight="1" x14ac:dyDescent="0.3">
      <c r="A29" s="303"/>
      <c r="B29" s="306" t="s">
        <v>96</v>
      </c>
      <c r="C29" s="307" t="s">
        <v>187</v>
      </c>
      <c r="D29" s="307" t="s">
        <v>218</v>
      </c>
      <c r="E29" s="307" t="s">
        <v>319</v>
      </c>
      <c r="F29" s="304"/>
      <c r="G29" s="392">
        <v>2776.46</v>
      </c>
      <c r="H29" s="392">
        <v>3004.5</v>
      </c>
    </row>
    <row r="30" spans="1:8" s="57" customFormat="1" ht="122.25" customHeight="1" x14ac:dyDescent="0.3">
      <c r="A30" s="226"/>
      <c r="B30" s="355" t="s">
        <v>283</v>
      </c>
      <c r="C30" s="284" t="s">
        <v>187</v>
      </c>
      <c r="D30" s="284" t="s">
        <v>218</v>
      </c>
      <c r="E30" s="284" t="s">
        <v>319</v>
      </c>
      <c r="F30" s="213"/>
      <c r="G30" s="391">
        <v>2776.46</v>
      </c>
      <c r="H30" s="391">
        <v>3004.5</v>
      </c>
    </row>
    <row r="31" spans="1:8" s="57" customFormat="1" ht="45" customHeight="1" x14ac:dyDescent="0.3">
      <c r="A31" s="226"/>
      <c r="B31" s="282" t="s">
        <v>245</v>
      </c>
      <c r="C31" s="284" t="s">
        <v>187</v>
      </c>
      <c r="D31" s="284" t="s">
        <v>218</v>
      </c>
      <c r="E31" s="284" t="s">
        <v>319</v>
      </c>
      <c r="F31" s="213" t="s">
        <v>188</v>
      </c>
      <c r="G31" s="391">
        <v>2776.46</v>
      </c>
      <c r="H31" s="391">
        <v>3004.5</v>
      </c>
    </row>
    <row r="32" spans="1:8" s="57" customFormat="1" ht="56.25" x14ac:dyDescent="0.3">
      <c r="A32" s="303"/>
      <c r="B32" s="156" t="s">
        <v>253</v>
      </c>
      <c r="C32" s="295" t="s">
        <v>197</v>
      </c>
      <c r="D32" s="295" t="s">
        <v>194</v>
      </c>
      <c r="E32" s="176" t="s">
        <v>320</v>
      </c>
      <c r="F32" s="176"/>
      <c r="G32" s="392">
        <v>189.77</v>
      </c>
      <c r="H32" s="308">
        <v>105.4</v>
      </c>
    </row>
    <row r="33" spans="1:8" ht="117.75" customHeight="1" x14ac:dyDescent="0.3">
      <c r="A33" s="226"/>
      <c r="B33" s="350" t="s">
        <v>279</v>
      </c>
      <c r="C33" s="206" t="s">
        <v>197</v>
      </c>
      <c r="D33" s="206" t="s">
        <v>194</v>
      </c>
      <c r="E33" s="177" t="s">
        <v>320</v>
      </c>
      <c r="F33" s="177"/>
      <c r="G33" s="391"/>
      <c r="H33" s="285"/>
    </row>
    <row r="34" spans="1:8" s="57" customFormat="1" ht="28.5" customHeight="1" x14ac:dyDescent="0.3">
      <c r="A34" s="226"/>
      <c r="B34" s="280" t="s">
        <v>64</v>
      </c>
      <c r="C34" s="206" t="s">
        <v>197</v>
      </c>
      <c r="D34" s="206" t="s">
        <v>194</v>
      </c>
      <c r="E34" s="177" t="s">
        <v>320</v>
      </c>
      <c r="F34" s="177" t="s">
        <v>188</v>
      </c>
      <c r="G34" s="391">
        <v>189.77</v>
      </c>
      <c r="H34" s="285">
        <v>105.4</v>
      </c>
    </row>
    <row r="35" spans="1:8" s="57" customFormat="1" ht="27.75" customHeight="1" x14ac:dyDescent="0.3">
      <c r="A35" s="303"/>
      <c r="B35" s="156" t="s">
        <v>259</v>
      </c>
      <c r="C35" s="295" t="s">
        <v>198</v>
      </c>
      <c r="D35" s="295" t="s">
        <v>183</v>
      </c>
      <c r="E35" s="176" t="s">
        <v>321</v>
      </c>
      <c r="F35" s="176"/>
      <c r="G35" s="308">
        <f>G37+G38</f>
        <v>150</v>
      </c>
      <c r="H35" s="308">
        <f>H37+H38</f>
        <v>100</v>
      </c>
    </row>
    <row r="36" spans="1:8" s="57" customFormat="1" ht="106.5" customHeight="1" x14ac:dyDescent="0.3">
      <c r="A36" s="226"/>
      <c r="B36" s="350" t="s">
        <v>278</v>
      </c>
      <c r="C36" s="206" t="s">
        <v>198</v>
      </c>
      <c r="D36" s="206" t="s">
        <v>183</v>
      </c>
      <c r="E36" s="177" t="s">
        <v>321</v>
      </c>
      <c r="F36" s="177"/>
      <c r="G36" s="285"/>
      <c r="H36" s="285"/>
    </row>
    <row r="37" spans="1:8" s="57" customFormat="1" ht="75.75" customHeight="1" x14ac:dyDescent="0.3">
      <c r="A37" s="226"/>
      <c r="B37" s="282" t="s">
        <v>245</v>
      </c>
      <c r="C37" s="206" t="s">
        <v>198</v>
      </c>
      <c r="D37" s="206" t="s">
        <v>183</v>
      </c>
      <c r="E37" s="177" t="s">
        <v>321</v>
      </c>
      <c r="F37" s="177" t="s">
        <v>188</v>
      </c>
      <c r="G37" s="233">
        <v>100</v>
      </c>
      <c r="H37" s="233">
        <v>75</v>
      </c>
    </row>
    <row r="38" spans="1:8" s="58" customFormat="1" ht="36.75" customHeight="1" x14ac:dyDescent="0.3">
      <c r="A38" s="226"/>
      <c r="B38" s="339" t="s">
        <v>189</v>
      </c>
      <c r="C38" s="206" t="s">
        <v>198</v>
      </c>
      <c r="D38" s="206" t="s">
        <v>183</v>
      </c>
      <c r="E38" s="177" t="s">
        <v>321</v>
      </c>
      <c r="F38" s="177" t="s">
        <v>191</v>
      </c>
      <c r="G38" s="233">
        <v>50</v>
      </c>
      <c r="H38" s="233">
        <v>25</v>
      </c>
    </row>
    <row r="39" spans="1:8" s="58" customFormat="1" ht="39.75" customHeight="1" x14ac:dyDescent="0.3">
      <c r="A39" s="303"/>
      <c r="B39" s="156" t="s">
        <v>255</v>
      </c>
      <c r="C39" s="304" t="s">
        <v>196</v>
      </c>
      <c r="D39" s="304" t="s">
        <v>183</v>
      </c>
      <c r="E39" s="304" t="s">
        <v>322</v>
      </c>
      <c r="F39" s="176"/>
      <c r="G39" s="302">
        <v>72</v>
      </c>
      <c r="H39" s="302">
        <v>72</v>
      </c>
    </row>
    <row r="40" spans="1:8" s="58" customFormat="1" ht="102.75" customHeight="1" x14ac:dyDescent="0.3">
      <c r="A40" s="303"/>
      <c r="B40" s="357" t="s">
        <v>284</v>
      </c>
      <c r="C40" s="213" t="s">
        <v>196</v>
      </c>
      <c r="D40" s="213" t="s">
        <v>183</v>
      </c>
      <c r="E40" s="213" t="s">
        <v>322</v>
      </c>
      <c r="F40" s="176"/>
      <c r="G40" s="302"/>
      <c r="H40" s="302"/>
    </row>
    <row r="41" spans="1:8" s="58" customFormat="1" ht="44.25" customHeight="1" x14ac:dyDescent="0.2">
      <c r="A41" s="226"/>
      <c r="B41" s="347" t="s">
        <v>256</v>
      </c>
      <c r="C41" s="213" t="s">
        <v>196</v>
      </c>
      <c r="D41" s="213" t="s">
        <v>183</v>
      </c>
      <c r="E41" s="213" t="s">
        <v>322</v>
      </c>
      <c r="F41" s="213" t="s">
        <v>231</v>
      </c>
      <c r="G41" s="233">
        <v>72</v>
      </c>
      <c r="H41" s="233">
        <v>72</v>
      </c>
    </row>
    <row r="42" spans="1:8" s="58" customFormat="1" ht="45.75" customHeight="1" x14ac:dyDescent="0.2">
      <c r="A42" s="303"/>
      <c r="B42" s="156" t="s">
        <v>260</v>
      </c>
      <c r="C42" s="304" t="s">
        <v>199</v>
      </c>
      <c r="D42" s="304" t="s">
        <v>183</v>
      </c>
      <c r="E42" s="304" t="s">
        <v>323</v>
      </c>
      <c r="F42" s="304"/>
      <c r="G42" s="302">
        <f>G44+G45</f>
        <v>150</v>
      </c>
      <c r="H42" s="302">
        <f>H44+H45</f>
        <v>100</v>
      </c>
    </row>
    <row r="43" spans="1:8" s="58" customFormat="1" ht="123" customHeight="1" x14ac:dyDescent="0.2">
      <c r="A43" s="226"/>
      <c r="B43" s="350" t="s">
        <v>285</v>
      </c>
      <c r="C43" s="213" t="s">
        <v>199</v>
      </c>
      <c r="D43" s="213" t="s">
        <v>183</v>
      </c>
      <c r="E43" s="213" t="s">
        <v>323</v>
      </c>
      <c r="F43" s="213"/>
      <c r="G43" s="233"/>
      <c r="H43" s="233"/>
    </row>
    <row r="44" spans="1:8" ht="41.25" customHeight="1" x14ac:dyDescent="0.2">
      <c r="A44" s="226"/>
      <c r="B44" s="283" t="s">
        <v>245</v>
      </c>
      <c r="C44" s="213" t="s">
        <v>199</v>
      </c>
      <c r="D44" s="213" t="s">
        <v>183</v>
      </c>
      <c r="E44" s="213" t="s">
        <v>323</v>
      </c>
      <c r="F44" s="213" t="s">
        <v>188</v>
      </c>
      <c r="G44" s="233">
        <v>100</v>
      </c>
      <c r="H44" s="233">
        <v>75</v>
      </c>
    </row>
    <row r="45" spans="1:8" ht="47.25" customHeight="1" x14ac:dyDescent="0.2">
      <c r="A45" s="226"/>
      <c r="B45" s="283" t="s">
        <v>189</v>
      </c>
      <c r="C45" s="213" t="s">
        <v>199</v>
      </c>
      <c r="D45" s="213" t="s">
        <v>183</v>
      </c>
      <c r="E45" s="213" t="s">
        <v>323</v>
      </c>
      <c r="F45" s="213" t="s">
        <v>191</v>
      </c>
      <c r="G45" s="233">
        <v>50</v>
      </c>
      <c r="H45" s="233">
        <v>25</v>
      </c>
    </row>
    <row r="46" spans="1:8" s="57" customFormat="1" ht="28.5" customHeight="1" x14ac:dyDescent="0.2">
      <c r="A46" s="303"/>
      <c r="B46" s="306" t="s">
        <v>200</v>
      </c>
      <c r="C46" s="304" t="s">
        <v>201</v>
      </c>
      <c r="D46" s="304" t="s">
        <v>201</v>
      </c>
      <c r="E46" s="304" t="s">
        <v>232</v>
      </c>
      <c r="F46" s="304" t="s">
        <v>202</v>
      </c>
      <c r="G46" s="390">
        <v>157.83000000000001</v>
      </c>
      <c r="H46" s="302">
        <v>327.14999999999998</v>
      </c>
    </row>
    <row r="47" spans="1:8" s="234" customFormat="1" ht="18.75" x14ac:dyDescent="0.25">
      <c r="A47" s="301"/>
      <c r="B47" s="434" t="s">
        <v>61</v>
      </c>
      <c r="C47" s="434"/>
      <c r="D47" s="434"/>
      <c r="E47" s="434"/>
      <c r="F47" s="434"/>
      <c r="G47" s="390">
        <f>G7+G21+G26+G29+G32+G35+G39+G42+G46</f>
        <v>6313.06</v>
      </c>
      <c r="H47" s="302">
        <f>H7+H21+H26+H29+H32+H35+H39+H42+H46</f>
        <v>6542.9499999999989</v>
      </c>
    </row>
    <row r="48" spans="1:8" s="238" customFormat="1" ht="18.75" x14ac:dyDescent="0.25">
      <c r="A48" s="235"/>
      <c r="B48" s="236"/>
      <c r="C48" s="237"/>
      <c r="D48" s="237"/>
      <c r="E48" s="237"/>
      <c r="F48" s="237"/>
      <c r="G48" s="237"/>
      <c r="H48" s="237"/>
    </row>
    <row r="49" spans="1:8" s="238" customFormat="1" ht="18.75" x14ac:dyDescent="0.3">
      <c r="A49" s="239"/>
      <c r="B49" s="236"/>
      <c r="C49" s="237"/>
      <c r="D49" s="237"/>
      <c r="E49" s="237"/>
      <c r="F49" s="237"/>
      <c r="G49" s="240"/>
      <c r="H49" s="240"/>
    </row>
    <row r="50" spans="1:8" s="238" customFormat="1" ht="121.5" customHeight="1" x14ac:dyDescent="0.25">
      <c r="A50" s="435"/>
      <c r="B50" s="435"/>
      <c r="C50" s="435"/>
      <c r="D50" s="435"/>
      <c r="E50" s="435"/>
      <c r="F50" s="435"/>
      <c r="G50" s="435"/>
      <c r="H50" s="435"/>
    </row>
  </sheetData>
  <mergeCells count="5">
    <mergeCell ref="G1:H1"/>
    <mergeCell ref="A3:H3"/>
    <mergeCell ref="F4:H4"/>
    <mergeCell ref="B47:F47"/>
    <mergeCell ref="A50:H50"/>
  </mergeCells>
  <pageMargins left="0.35433070866141736" right="0.19685039370078741" top="0.59055118110236227" bottom="0.27559055118110237" header="0.31496062992125984" footer="0.31496062992125984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8" workbookViewId="0">
      <selection activeCell="A37" sqref="A37:G37"/>
    </sheetView>
  </sheetViews>
  <sheetFormatPr defaultRowHeight="12.75" x14ac:dyDescent="0.2"/>
  <cols>
    <col min="1" max="1" width="7.140625" style="51" customWidth="1"/>
    <col min="2" max="2" width="38.42578125" style="52" customWidth="1"/>
    <col min="3" max="3" width="17.140625" style="53" customWidth="1"/>
    <col min="4" max="5" width="11.7109375" style="53" customWidth="1"/>
    <col min="6" max="6" width="17.85546875" style="53" customWidth="1"/>
    <col min="7" max="7" width="11.7109375" style="53" customWidth="1"/>
    <col min="8" max="8" width="12.28515625" style="53" customWidth="1"/>
    <col min="9" max="255" width="9.140625" style="54"/>
    <col min="256" max="256" width="3.5703125" style="54" customWidth="1"/>
    <col min="257" max="257" width="40.85546875" style="54" customWidth="1"/>
    <col min="258" max="258" width="5.140625" style="54" customWidth="1"/>
    <col min="259" max="260" width="4.28515625" style="54" customWidth="1"/>
    <col min="261" max="261" width="8.5703125" style="54" customWidth="1"/>
    <col min="262" max="262" width="6.7109375" style="54" customWidth="1"/>
    <col min="263" max="263" width="11.28515625" style="54" customWidth="1"/>
    <col min="264" max="264" width="12.28515625" style="54" customWidth="1"/>
    <col min="265" max="511" width="9.140625" style="54"/>
    <col min="512" max="512" width="3.5703125" style="54" customWidth="1"/>
    <col min="513" max="513" width="40.85546875" style="54" customWidth="1"/>
    <col min="514" max="514" width="5.140625" style="54" customWidth="1"/>
    <col min="515" max="516" width="4.28515625" style="54" customWidth="1"/>
    <col min="517" max="517" width="8.5703125" style="54" customWidth="1"/>
    <col min="518" max="518" width="6.7109375" style="54" customWidth="1"/>
    <col min="519" max="519" width="11.28515625" style="54" customWidth="1"/>
    <col min="520" max="520" width="12.28515625" style="54" customWidth="1"/>
    <col min="521" max="767" width="9.140625" style="54"/>
    <col min="768" max="768" width="3.5703125" style="54" customWidth="1"/>
    <col min="769" max="769" width="40.85546875" style="54" customWidth="1"/>
    <col min="770" max="770" width="5.140625" style="54" customWidth="1"/>
    <col min="771" max="772" width="4.28515625" style="54" customWidth="1"/>
    <col min="773" max="773" width="8.5703125" style="54" customWidth="1"/>
    <col min="774" max="774" width="6.7109375" style="54" customWidth="1"/>
    <col min="775" max="775" width="11.28515625" style="54" customWidth="1"/>
    <col min="776" max="776" width="12.28515625" style="54" customWidth="1"/>
    <col min="777" max="1023" width="9.140625" style="54"/>
    <col min="1024" max="1024" width="3.5703125" style="54" customWidth="1"/>
    <col min="1025" max="1025" width="40.85546875" style="54" customWidth="1"/>
    <col min="1026" max="1026" width="5.140625" style="54" customWidth="1"/>
    <col min="1027" max="1028" width="4.28515625" style="54" customWidth="1"/>
    <col min="1029" max="1029" width="8.5703125" style="54" customWidth="1"/>
    <col min="1030" max="1030" width="6.7109375" style="54" customWidth="1"/>
    <col min="1031" max="1031" width="11.28515625" style="54" customWidth="1"/>
    <col min="1032" max="1032" width="12.28515625" style="54" customWidth="1"/>
    <col min="1033" max="1279" width="9.140625" style="54"/>
    <col min="1280" max="1280" width="3.5703125" style="54" customWidth="1"/>
    <col min="1281" max="1281" width="40.85546875" style="54" customWidth="1"/>
    <col min="1282" max="1282" width="5.140625" style="54" customWidth="1"/>
    <col min="1283" max="1284" width="4.28515625" style="54" customWidth="1"/>
    <col min="1285" max="1285" width="8.5703125" style="54" customWidth="1"/>
    <col min="1286" max="1286" width="6.7109375" style="54" customWidth="1"/>
    <col min="1287" max="1287" width="11.28515625" style="54" customWidth="1"/>
    <col min="1288" max="1288" width="12.28515625" style="54" customWidth="1"/>
    <col min="1289" max="1535" width="9.140625" style="54"/>
    <col min="1536" max="1536" width="3.5703125" style="54" customWidth="1"/>
    <col min="1537" max="1537" width="40.85546875" style="54" customWidth="1"/>
    <col min="1538" max="1538" width="5.140625" style="54" customWidth="1"/>
    <col min="1539" max="1540" width="4.28515625" style="54" customWidth="1"/>
    <col min="1541" max="1541" width="8.5703125" style="54" customWidth="1"/>
    <col min="1542" max="1542" width="6.7109375" style="54" customWidth="1"/>
    <col min="1543" max="1543" width="11.28515625" style="54" customWidth="1"/>
    <col min="1544" max="1544" width="12.28515625" style="54" customWidth="1"/>
    <col min="1545" max="1791" width="9.140625" style="54"/>
    <col min="1792" max="1792" width="3.5703125" style="54" customWidth="1"/>
    <col min="1793" max="1793" width="40.85546875" style="54" customWidth="1"/>
    <col min="1794" max="1794" width="5.140625" style="54" customWidth="1"/>
    <col min="1795" max="1796" width="4.28515625" style="54" customWidth="1"/>
    <col min="1797" max="1797" width="8.5703125" style="54" customWidth="1"/>
    <col min="1798" max="1798" width="6.7109375" style="54" customWidth="1"/>
    <col min="1799" max="1799" width="11.28515625" style="54" customWidth="1"/>
    <col min="1800" max="1800" width="12.28515625" style="54" customWidth="1"/>
    <col min="1801" max="2047" width="9.140625" style="54"/>
    <col min="2048" max="2048" width="3.5703125" style="54" customWidth="1"/>
    <col min="2049" max="2049" width="40.85546875" style="54" customWidth="1"/>
    <col min="2050" max="2050" width="5.140625" style="54" customWidth="1"/>
    <col min="2051" max="2052" width="4.28515625" style="54" customWidth="1"/>
    <col min="2053" max="2053" width="8.5703125" style="54" customWidth="1"/>
    <col min="2054" max="2054" width="6.7109375" style="54" customWidth="1"/>
    <col min="2055" max="2055" width="11.28515625" style="54" customWidth="1"/>
    <col min="2056" max="2056" width="12.28515625" style="54" customWidth="1"/>
    <col min="2057" max="2303" width="9.140625" style="54"/>
    <col min="2304" max="2304" width="3.5703125" style="54" customWidth="1"/>
    <col min="2305" max="2305" width="40.85546875" style="54" customWidth="1"/>
    <col min="2306" max="2306" width="5.140625" style="54" customWidth="1"/>
    <col min="2307" max="2308" width="4.28515625" style="54" customWidth="1"/>
    <col min="2309" max="2309" width="8.5703125" style="54" customWidth="1"/>
    <col min="2310" max="2310" width="6.7109375" style="54" customWidth="1"/>
    <col min="2311" max="2311" width="11.28515625" style="54" customWidth="1"/>
    <col min="2312" max="2312" width="12.28515625" style="54" customWidth="1"/>
    <col min="2313" max="2559" width="9.140625" style="54"/>
    <col min="2560" max="2560" width="3.5703125" style="54" customWidth="1"/>
    <col min="2561" max="2561" width="40.85546875" style="54" customWidth="1"/>
    <col min="2562" max="2562" width="5.140625" style="54" customWidth="1"/>
    <col min="2563" max="2564" width="4.28515625" style="54" customWidth="1"/>
    <col min="2565" max="2565" width="8.5703125" style="54" customWidth="1"/>
    <col min="2566" max="2566" width="6.7109375" style="54" customWidth="1"/>
    <col min="2567" max="2567" width="11.28515625" style="54" customWidth="1"/>
    <col min="2568" max="2568" width="12.28515625" style="54" customWidth="1"/>
    <col min="2569" max="2815" width="9.140625" style="54"/>
    <col min="2816" max="2816" width="3.5703125" style="54" customWidth="1"/>
    <col min="2817" max="2817" width="40.85546875" style="54" customWidth="1"/>
    <col min="2818" max="2818" width="5.140625" style="54" customWidth="1"/>
    <col min="2819" max="2820" width="4.28515625" style="54" customWidth="1"/>
    <col min="2821" max="2821" width="8.5703125" style="54" customWidth="1"/>
    <col min="2822" max="2822" width="6.7109375" style="54" customWidth="1"/>
    <col min="2823" max="2823" width="11.28515625" style="54" customWidth="1"/>
    <col min="2824" max="2824" width="12.28515625" style="54" customWidth="1"/>
    <col min="2825" max="3071" width="9.140625" style="54"/>
    <col min="3072" max="3072" width="3.5703125" style="54" customWidth="1"/>
    <col min="3073" max="3073" width="40.85546875" style="54" customWidth="1"/>
    <col min="3074" max="3074" width="5.140625" style="54" customWidth="1"/>
    <col min="3075" max="3076" width="4.28515625" style="54" customWidth="1"/>
    <col min="3077" max="3077" width="8.5703125" style="54" customWidth="1"/>
    <col min="3078" max="3078" width="6.7109375" style="54" customWidth="1"/>
    <col min="3079" max="3079" width="11.28515625" style="54" customWidth="1"/>
    <col min="3080" max="3080" width="12.28515625" style="54" customWidth="1"/>
    <col min="3081" max="3327" width="9.140625" style="54"/>
    <col min="3328" max="3328" width="3.5703125" style="54" customWidth="1"/>
    <col min="3329" max="3329" width="40.85546875" style="54" customWidth="1"/>
    <col min="3330" max="3330" width="5.140625" style="54" customWidth="1"/>
    <col min="3331" max="3332" width="4.28515625" style="54" customWidth="1"/>
    <col min="3333" max="3333" width="8.5703125" style="54" customWidth="1"/>
    <col min="3334" max="3334" width="6.7109375" style="54" customWidth="1"/>
    <col min="3335" max="3335" width="11.28515625" style="54" customWidth="1"/>
    <col min="3336" max="3336" width="12.28515625" style="54" customWidth="1"/>
    <col min="3337" max="3583" width="9.140625" style="54"/>
    <col min="3584" max="3584" width="3.5703125" style="54" customWidth="1"/>
    <col min="3585" max="3585" width="40.85546875" style="54" customWidth="1"/>
    <col min="3586" max="3586" width="5.140625" style="54" customWidth="1"/>
    <col min="3587" max="3588" width="4.28515625" style="54" customWidth="1"/>
    <col min="3589" max="3589" width="8.5703125" style="54" customWidth="1"/>
    <col min="3590" max="3590" width="6.7109375" style="54" customWidth="1"/>
    <col min="3591" max="3591" width="11.28515625" style="54" customWidth="1"/>
    <col min="3592" max="3592" width="12.28515625" style="54" customWidth="1"/>
    <col min="3593" max="3839" width="9.140625" style="54"/>
    <col min="3840" max="3840" width="3.5703125" style="54" customWidth="1"/>
    <col min="3841" max="3841" width="40.85546875" style="54" customWidth="1"/>
    <col min="3842" max="3842" width="5.140625" style="54" customWidth="1"/>
    <col min="3843" max="3844" width="4.28515625" style="54" customWidth="1"/>
    <col min="3845" max="3845" width="8.5703125" style="54" customWidth="1"/>
    <col min="3846" max="3846" width="6.7109375" style="54" customWidth="1"/>
    <col min="3847" max="3847" width="11.28515625" style="54" customWidth="1"/>
    <col min="3848" max="3848" width="12.28515625" style="54" customWidth="1"/>
    <col min="3849" max="4095" width="9.140625" style="54"/>
    <col min="4096" max="4096" width="3.5703125" style="54" customWidth="1"/>
    <col min="4097" max="4097" width="40.85546875" style="54" customWidth="1"/>
    <col min="4098" max="4098" width="5.140625" style="54" customWidth="1"/>
    <col min="4099" max="4100" width="4.28515625" style="54" customWidth="1"/>
    <col min="4101" max="4101" width="8.5703125" style="54" customWidth="1"/>
    <col min="4102" max="4102" width="6.7109375" style="54" customWidth="1"/>
    <col min="4103" max="4103" width="11.28515625" style="54" customWidth="1"/>
    <col min="4104" max="4104" width="12.28515625" style="54" customWidth="1"/>
    <col min="4105" max="4351" width="9.140625" style="54"/>
    <col min="4352" max="4352" width="3.5703125" style="54" customWidth="1"/>
    <col min="4353" max="4353" width="40.85546875" style="54" customWidth="1"/>
    <col min="4354" max="4354" width="5.140625" style="54" customWidth="1"/>
    <col min="4355" max="4356" width="4.28515625" style="54" customWidth="1"/>
    <col min="4357" max="4357" width="8.5703125" style="54" customWidth="1"/>
    <col min="4358" max="4358" width="6.7109375" style="54" customWidth="1"/>
    <col min="4359" max="4359" width="11.28515625" style="54" customWidth="1"/>
    <col min="4360" max="4360" width="12.28515625" style="54" customWidth="1"/>
    <col min="4361" max="4607" width="9.140625" style="54"/>
    <col min="4608" max="4608" width="3.5703125" style="54" customWidth="1"/>
    <col min="4609" max="4609" width="40.85546875" style="54" customWidth="1"/>
    <col min="4610" max="4610" width="5.140625" style="54" customWidth="1"/>
    <col min="4611" max="4612" width="4.28515625" style="54" customWidth="1"/>
    <col min="4613" max="4613" width="8.5703125" style="54" customWidth="1"/>
    <col min="4614" max="4614" width="6.7109375" style="54" customWidth="1"/>
    <col min="4615" max="4615" width="11.28515625" style="54" customWidth="1"/>
    <col min="4616" max="4616" width="12.28515625" style="54" customWidth="1"/>
    <col min="4617" max="4863" width="9.140625" style="54"/>
    <col min="4864" max="4864" width="3.5703125" style="54" customWidth="1"/>
    <col min="4865" max="4865" width="40.85546875" style="54" customWidth="1"/>
    <col min="4866" max="4866" width="5.140625" style="54" customWidth="1"/>
    <col min="4867" max="4868" width="4.28515625" style="54" customWidth="1"/>
    <col min="4869" max="4869" width="8.5703125" style="54" customWidth="1"/>
    <col min="4870" max="4870" width="6.7109375" style="54" customWidth="1"/>
    <col min="4871" max="4871" width="11.28515625" style="54" customWidth="1"/>
    <col min="4872" max="4872" width="12.28515625" style="54" customWidth="1"/>
    <col min="4873" max="5119" width="9.140625" style="54"/>
    <col min="5120" max="5120" width="3.5703125" style="54" customWidth="1"/>
    <col min="5121" max="5121" width="40.85546875" style="54" customWidth="1"/>
    <col min="5122" max="5122" width="5.140625" style="54" customWidth="1"/>
    <col min="5123" max="5124" width="4.28515625" style="54" customWidth="1"/>
    <col min="5125" max="5125" width="8.5703125" style="54" customWidth="1"/>
    <col min="5126" max="5126" width="6.7109375" style="54" customWidth="1"/>
    <col min="5127" max="5127" width="11.28515625" style="54" customWidth="1"/>
    <col min="5128" max="5128" width="12.28515625" style="54" customWidth="1"/>
    <col min="5129" max="5375" width="9.140625" style="54"/>
    <col min="5376" max="5376" width="3.5703125" style="54" customWidth="1"/>
    <col min="5377" max="5377" width="40.85546875" style="54" customWidth="1"/>
    <col min="5378" max="5378" width="5.140625" style="54" customWidth="1"/>
    <col min="5379" max="5380" width="4.28515625" style="54" customWidth="1"/>
    <col min="5381" max="5381" width="8.5703125" style="54" customWidth="1"/>
    <col min="5382" max="5382" width="6.7109375" style="54" customWidth="1"/>
    <col min="5383" max="5383" width="11.28515625" style="54" customWidth="1"/>
    <col min="5384" max="5384" width="12.28515625" style="54" customWidth="1"/>
    <col min="5385" max="5631" width="9.140625" style="54"/>
    <col min="5632" max="5632" width="3.5703125" style="54" customWidth="1"/>
    <col min="5633" max="5633" width="40.85546875" style="54" customWidth="1"/>
    <col min="5634" max="5634" width="5.140625" style="54" customWidth="1"/>
    <col min="5635" max="5636" width="4.28515625" style="54" customWidth="1"/>
    <col min="5637" max="5637" width="8.5703125" style="54" customWidth="1"/>
    <col min="5638" max="5638" width="6.7109375" style="54" customWidth="1"/>
    <col min="5639" max="5639" width="11.28515625" style="54" customWidth="1"/>
    <col min="5640" max="5640" width="12.28515625" style="54" customWidth="1"/>
    <col min="5641" max="5887" width="9.140625" style="54"/>
    <col min="5888" max="5888" width="3.5703125" style="54" customWidth="1"/>
    <col min="5889" max="5889" width="40.85546875" style="54" customWidth="1"/>
    <col min="5890" max="5890" width="5.140625" style="54" customWidth="1"/>
    <col min="5891" max="5892" width="4.28515625" style="54" customWidth="1"/>
    <col min="5893" max="5893" width="8.5703125" style="54" customWidth="1"/>
    <col min="5894" max="5894" width="6.7109375" style="54" customWidth="1"/>
    <col min="5895" max="5895" width="11.28515625" style="54" customWidth="1"/>
    <col min="5896" max="5896" width="12.28515625" style="54" customWidth="1"/>
    <col min="5897" max="6143" width="9.140625" style="54"/>
    <col min="6144" max="6144" width="3.5703125" style="54" customWidth="1"/>
    <col min="6145" max="6145" width="40.85546875" style="54" customWidth="1"/>
    <col min="6146" max="6146" width="5.140625" style="54" customWidth="1"/>
    <col min="6147" max="6148" width="4.28515625" style="54" customWidth="1"/>
    <col min="6149" max="6149" width="8.5703125" style="54" customWidth="1"/>
    <col min="6150" max="6150" width="6.7109375" style="54" customWidth="1"/>
    <col min="6151" max="6151" width="11.28515625" style="54" customWidth="1"/>
    <col min="6152" max="6152" width="12.28515625" style="54" customWidth="1"/>
    <col min="6153" max="6399" width="9.140625" style="54"/>
    <col min="6400" max="6400" width="3.5703125" style="54" customWidth="1"/>
    <col min="6401" max="6401" width="40.85546875" style="54" customWidth="1"/>
    <col min="6402" max="6402" width="5.140625" style="54" customWidth="1"/>
    <col min="6403" max="6404" width="4.28515625" style="54" customWidth="1"/>
    <col min="6405" max="6405" width="8.5703125" style="54" customWidth="1"/>
    <col min="6406" max="6406" width="6.7109375" style="54" customWidth="1"/>
    <col min="6407" max="6407" width="11.28515625" style="54" customWidth="1"/>
    <col min="6408" max="6408" width="12.28515625" style="54" customWidth="1"/>
    <col min="6409" max="6655" width="9.140625" style="54"/>
    <col min="6656" max="6656" width="3.5703125" style="54" customWidth="1"/>
    <col min="6657" max="6657" width="40.85546875" style="54" customWidth="1"/>
    <col min="6658" max="6658" width="5.140625" style="54" customWidth="1"/>
    <col min="6659" max="6660" width="4.28515625" style="54" customWidth="1"/>
    <col min="6661" max="6661" width="8.5703125" style="54" customWidth="1"/>
    <col min="6662" max="6662" width="6.7109375" style="54" customWidth="1"/>
    <col min="6663" max="6663" width="11.28515625" style="54" customWidth="1"/>
    <col min="6664" max="6664" width="12.28515625" style="54" customWidth="1"/>
    <col min="6665" max="6911" width="9.140625" style="54"/>
    <col min="6912" max="6912" width="3.5703125" style="54" customWidth="1"/>
    <col min="6913" max="6913" width="40.85546875" style="54" customWidth="1"/>
    <col min="6914" max="6914" width="5.140625" style="54" customWidth="1"/>
    <col min="6915" max="6916" width="4.28515625" style="54" customWidth="1"/>
    <col min="6917" max="6917" width="8.5703125" style="54" customWidth="1"/>
    <col min="6918" max="6918" width="6.7109375" style="54" customWidth="1"/>
    <col min="6919" max="6919" width="11.28515625" style="54" customWidth="1"/>
    <col min="6920" max="6920" width="12.28515625" style="54" customWidth="1"/>
    <col min="6921" max="7167" width="9.140625" style="54"/>
    <col min="7168" max="7168" width="3.5703125" style="54" customWidth="1"/>
    <col min="7169" max="7169" width="40.85546875" style="54" customWidth="1"/>
    <col min="7170" max="7170" width="5.140625" style="54" customWidth="1"/>
    <col min="7171" max="7172" width="4.28515625" style="54" customWidth="1"/>
    <col min="7173" max="7173" width="8.5703125" style="54" customWidth="1"/>
    <col min="7174" max="7174" width="6.7109375" style="54" customWidth="1"/>
    <col min="7175" max="7175" width="11.28515625" style="54" customWidth="1"/>
    <col min="7176" max="7176" width="12.28515625" style="54" customWidth="1"/>
    <col min="7177" max="7423" width="9.140625" style="54"/>
    <col min="7424" max="7424" width="3.5703125" style="54" customWidth="1"/>
    <col min="7425" max="7425" width="40.85546875" style="54" customWidth="1"/>
    <col min="7426" max="7426" width="5.140625" style="54" customWidth="1"/>
    <col min="7427" max="7428" width="4.28515625" style="54" customWidth="1"/>
    <col min="7429" max="7429" width="8.5703125" style="54" customWidth="1"/>
    <col min="7430" max="7430" width="6.7109375" style="54" customWidth="1"/>
    <col min="7431" max="7431" width="11.28515625" style="54" customWidth="1"/>
    <col min="7432" max="7432" width="12.28515625" style="54" customWidth="1"/>
    <col min="7433" max="7679" width="9.140625" style="54"/>
    <col min="7680" max="7680" width="3.5703125" style="54" customWidth="1"/>
    <col min="7681" max="7681" width="40.85546875" style="54" customWidth="1"/>
    <col min="7682" max="7682" width="5.140625" style="54" customWidth="1"/>
    <col min="7683" max="7684" width="4.28515625" style="54" customWidth="1"/>
    <col min="7685" max="7685" width="8.5703125" style="54" customWidth="1"/>
    <col min="7686" max="7686" width="6.7109375" style="54" customWidth="1"/>
    <col min="7687" max="7687" width="11.28515625" style="54" customWidth="1"/>
    <col min="7688" max="7688" width="12.28515625" style="54" customWidth="1"/>
    <col min="7689" max="7935" width="9.140625" style="54"/>
    <col min="7936" max="7936" width="3.5703125" style="54" customWidth="1"/>
    <col min="7937" max="7937" width="40.85546875" style="54" customWidth="1"/>
    <col min="7938" max="7938" width="5.140625" style="54" customWidth="1"/>
    <col min="7939" max="7940" width="4.28515625" style="54" customWidth="1"/>
    <col min="7941" max="7941" width="8.5703125" style="54" customWidth="1"/>
    <col min="7942" max="7942" width="6.7109375" style="54" customWidth="1"/>
    <col min="7943" max="7943" width="11.28515625" style="54" customWidth="1"/>
    <col min="7944" max="7944" width="12.28515625" style="54" customWidth="1"/>
    <col min="7945" max="8191" width="9.140625" style="54"/>
    <col min="8192" max="8192" width="3.5703125" style="54" customWidth="1"/>
    <col min="8193" max="8193" width="40.85546875" style="54" customWidth="1"/>
    <col min="8194" max="8194" width="5.140625" style="54" customWidth="1"/>
    <col min="8195" max="8196" width="4.28515625" style="54" customWidth="1"/>
    <col min="8197" max="8197" width="8.5703125" style="54" customWidth="1"/>
    <col min="8198" max="8198" width="6.7109375" style="54" customWidth="1"/>
    <col min="8199" max="8199" width="11.28515625" style="54" customWidth="1"/>
    <col min="8200" max="8200" width="12.28515625" style="54" customWidth="1"/>
    <col min="8201" max="8447" width="9.140625" style="54"/>
    <col min="8448" max="8448" width="3.5703125" style="54" customWidth="1"/>
    <col min="8449" max="8449" width="40.85546875" style="54" customWidth="1"/>
    <col min="8450" max="8450" width="5.140625" style="54" customWidth="1"/>
    <col min="8451" max="8452" width="4.28515625" style="54" customWidth="1"/>
    <col min="8453" max="8453" width="8.5703125" style="54" customWidth="1"/>
    <col min="8454" max="8454" width="6.7109375" style="54" customWidth="1"/>
    <col min="8455" max="8455" width="11.28515625" style="54" customWidth="1"/>
    <col min="8456" max="8456" width="12.28515625" style="54" customWidth="1"/>
    <col min="8457" max="8703" width="9.140625" style="54"/>
    <col min="8704" max="8704" width="3.5703125" style="54" customWidth="1"/>
    <col min="8705" max="8705" width="40.85546875" style="54" customWidth="1"/>
    <col min="8706" max="8706" width="5.140625" style="54" customWidth="1"/>
    <col min="8707" max="8708" width="4.28515625" style="54" customWidth="1"/>
    <col min="8709" max="8709" width="8.5703125" style="54" customWidth="1"/>
    <col min="8710" max="8710" width="6.7109375" style="54" customWidth="1"/>
    <col min="8711" max="8711" width="11.28515625" style="54" customWidth="1"/>
    <col min="8712" max="8712" width="12.28515625" style="54" customWidth="1"/>
    <col min="8713" max="8959" width="9.140625" style="54"/>
    <col min="8960" max="8960" width="3.5703125" style="54" customWidth="1"/>
    <col min="8961" max="8961" width="40.85546875" style="54" customWidth="1"/>
    <col min="8962" max="8962" width="5.140625" style="54" customWidth="1"/>
    <col min="8963" max="8964" width="4.28515625" style="54" customWidth="1"/>
    <col min="8965" max="8965" width="8.5703125" style="54" customWidth="1"/>
    <col min="8966" max="8966" width="6.7109375" style="54" customWidth="1"/>
    <col min="8967" max="8967" width="11.28515625" style="54" customWidth="1"/>
    <col min="8968" max="8968" width="12.28515625" style="54" customWidth="1"/>
    <col min="8969" max="9215" width="9.140625" style="54"/>
    <col min="9216" max="9216" width="3.5703125" style="54" customWidth="1"/>
    <col min="9217" max="9217" width="40.85546875" style="54" customWidth="1"/>
    <col min="9218" max="9218" width="5.140625" style="54" customWidth="1"/>
    <col min="9219" max="9220" width="4.28515625" style="54" customWidth="1"/>
    <col min="9221" max="9221" width="8.5703125" style="54" customWidth="1"/>
    <col min="9222" max="9222" width="6.7109375" style="54" customWidth="1"/>
    <col min="9223" max="9223" width="11.28515625" style="54" customWidth="1"/>
    <col min="9224" max="9224" width="12.28515625" style="54" customWidth="1"/>
    <col min="9225" max="9471" width="9.140625" style="54"/>
    <col min="9472" max="9472" width="3.5703125" style="54" customWidth="1"/>
    <col min="9473" max="9473" width="40.85546875" style="54" customWidth="1"/>
    <col min="9474" max="9474" width="5.140625" style="54" customWidth="1"/>
    <col min="9475" max="9476" width="4.28515625" style="54" customWidth="1"/>
    <col min="9477" max="9477" width="8.5703125" style="54" customWidth="1"/>
    <col min="9478" max="9478" width="6.7109375" style="54" customWidth="1"/>
    <col min="9479" max="9479" width="11.28515625" style="54" customWidth="1"/>
    <col min="9480" max="9480" width="12.28515625" style="54" customWidth="1"/>
    <col min="9481" max="9727" width="9.140625" style="54"/>
    <col min="9728" max="9728" width="3.5703125" style="54" customWidth="1"/>
    <col min="9729" max="9729" width="40.85546875" style="54" customWidth="1"/>
    <col min="9730" max="9730" width="5.140625" style="54" customWidth="1"/>
    <col min="9731" max="9732" width="4.28515625" style="54" customWidth="1"/>
    <col min="9733" max="9733" width="8.5703125" style="54" customWidth="1"/>
    <col min="9734" max="9734" width="6.7109375" style="54" customWidth="1"/>
    <col min="9735" max="9735" width="11.28515625" style="54" customWidth="1"/>
    <col min="9736" max="9736" width="12.28515625" style="54" customWidth="1"/>
    <col min="9737" max="9983" width="9.140625" style="54"/>
    <col min="9984" max="9984" width="3.5703125" style="54" customWidth="1"/>
    <col min="9985" max="9985" width="40.85546875" style="54" customWidth="1"/>
    <col min="9986" max="9986" width="5.140625" style="54" customWidth="1"/>
    <col min="9987" max="9988" width="4.28515625" style="54" customWidth="1"/>
    <col min="9989" max="9989" width="8.5703125" style="54" customWidth="1"/>
    <col min="9990" max="9990" width="6.7109375" style="54" customWidth="1"/>
    <col min="9991" max="9991" width="11.28515625" style="54" customWidth="1"/>
    <col min="9992" max="9992" width="12.28515625" style="54" customWidth="1"/>
    <col min="9993" max="10239" width="9.140625" style="54"/>
    <col min="10240" max="10240" width="3.5703125" style="54" customWidth="1"/>
    <col min="10241" max="10241" width="40.85546875" style="54" customWidth="1"/>
    <col min="10242" max="10242" width="5.140625" style="54" customWidth="1"/>
    <col min="10243" max="10244" width="4.28515625" style="54" customWidth="1"/>
    <col min="10245" max="10245" width="8.5703125" style="54" customWidth="1"/>
    <col min="10246" max="10246" width="6.7109375" style="54" customWidth="1"/>
    <col min="10247" max="10247" width="11.28515625" style="54" customWidth="1"/>
    <col min="10248" max="10248" width="12.28515625" style="54" customWidth="1"/>
    <col min="10249" max="10495" width="9.140625" style="54"/>
    <col min="10496" max="10496" width="3.5703125" style="54" customWidth="1"/>
    <col min="10497" max="10497" width="40.85546875" style="54" customWidth="1"/>
    <col min="10498" max="10498" width="5.140625" style="54" customWidth="1"/>
    <col min="10499" max="10500" width="4.28515625" style="54" customWidth="1"/>
    <col min="10501" max="10501" width="8.5703125" style="54" customWidth="1"/>
    <col min="10502" max="10502" width="6.7109375" style="54" customWidth="1"/>
    <col min="10503" max="10503" width="11.28515625" style="54" customWidth="1"/>
    <col min="10504" max="10504" width="12.28515625" style="54" customWidth="1"/>
    <col min="10505" max="10751" width="9.140625" style="54"/>
    <col min="10752" max="10752" width="3.5703125" style="54" customWidth="1"/>
    <col min="10753" max="10753" width="40.85546875" style="54" customWidth="1"/>
    <col min="10754" max="10754" width="5.140625" style="54" customWidth="1"/>
    <col min="10755" max="10756" width="4.28515625" style="54" customWidth="1"/>
    <col min="10757" max="10757" width="8.5703125" style="54" customWidth="1"/>
    <col min="10758" max="10758" width="6.7109375" style="54" customWidth="1"/>
    <col min="10759" max="10759" width="11.28515625" style="54" customWidth="1"/>
    <col min="10760" max="10760" width="12.28515625" style="54" customWidth="1"/>
    <col min="10761" max="11007" width="9.140625" style="54"/>
    <col min="11008" max="11008" width="3.5703125" style="54" customWidth="1"/>
    <col min="11009" max="11009" width="40.85546875" style="54" customWidth="1"/>
    <col min="11010" max="11010" width="5.140625" style="54" customWidth="1"/>
    <col min="11011" max="11012" width="4.28515625" style="54" customWidth="1"/>
    <col min="11013" max="11013" width="8.5703125" style="54" customWidth="1"/>
    <col min="11014" max="11014" width="6.7109375" style="54" customWidth="1"/>
    <col min="11015" max="11015" width="11.28515625" style="54" customWidth="1"/>
    <col min="11016" max="11016" width="12.28515625" style="54" customWidth="1"/>
    <col min="11017" max="11263" width="9.140625" style="54"/>
    <col min="11264" max="11264" width="3.5703125" style="54" customWidth="1"/>
    <col min="11265" max="11265" width="40.85546875" style="54" customWidth="1"/>
    <col min="11266" max="11266" width="5.140625" style="54" customWidth="1"/>
    <col min="11267" max="11268" width="4.28515625" style="54" customWidth="1"/>
    <col min="11269" max="11269" width="8.5703125" style="54" customWidth="1"/>
    <col min="11270" max="11270" width="6.7109375" style="54" customWidth="1"/>
    <col min="11271" max="11271" width="11.28515625" style="54" customWidth="1"/>
    <col min="11272" max="11272" width="12.28515625" style="54" customWidth="1"/>
    <col min="11273" max="11519" width="9.140625" style="54"/>
    <col min="11520" max="11520" width="3.5703125" style="54" customWidth="1"/>
    <col min="11521" max="11521" width="40.85546875" style="54" customWidth="1"/>
    <col min="11522" max="11522" width="5.140625" style="54" customWidth="1"/>
    <col min="11523" max="11524" width="4.28515625" style="54" customWidth="1"/>
    <col min="11525" max="11525" width="8.5703125" style="54" customWidth="1"/>
    <col min="11526" max="11526" width="6.7109375" style="54" customWidth="1"/>
    <col min="11527" max="11527" width="11.28515625" style="54" customWidth="1"/>
    <col min="11528" max="11528" width="12.28515625" style="54" customWidth="1"/>
    <col min="11529" max="11775" width="9.140625" style="54"/>
    <col min="11776" max="11776" width="3.5703125" style="54" customWidth="1"/>
    <col min="11777" max="11777" width="40.85546875" style="54" customWidth="1"/>
    <col min="11778" max="11778" width="5.140625" style="54" customWidth="1"/>
    <col min="11779" max="11780" width="4.28515625" style="54" customWidth="1"/>
    <col min="11781" max="11781" width="8.5703125" style="54" customWidth="1"/>
    <col min="11782" max="11782" width="6.7109375" style="54" customWidth="1"/>
    <col min="11783" max="11783" width="11.28515625" style="54" customWidth="1"/>
    <col min="11784" max="11784" width="12.28515625" style="54" customWidth="1"/>
    <col min="11785" max="12031" width="9.140625" style="54"/>
    <col min="12032" max="12032" width="3.5703125" style="54" customWidth="1"/>
    <col min="12033" max="12033" width="40.85546875" style="54" customWidth="1"/>
    <col min="12034" max="12034" width="5.140625" style="54" customWidth="1"/>
    <col min="12035" max="12036" width="4.28515625" style="54" customWidth="1"/>
    <col min="12037" max="12037" width="8.5703125" style="54" customWidth="1"/>
    <col min="12038" max="12038" width="6.7109375" style="54" customWidth="1"/>
    <col min="12039" max="12039" width="11.28515625" style="54" customWidth="1"/>
    <col min="12040" max="12040" width="12.28515625" style="54" customWidth="1"/>
    <col min="12041" max="12287" width="9.140625" style="54"/>
    <col min="12288" max="12288" width="3.5703125" style="54" customWidth="1"/>
    <col min="12289" max="12289" width="40.85546875" style="54" customWidth="1"/>
    <col min="12290" max="12290" width="5.140625" style="54" customWidth="1"/>
    <col min="12291" max="12292" width="4.28515625" style="54" customWidth="1"/>
    <col min="12293" max="12293" width="8.5703125" style="54" customWidth="1"/>
    <col min="12294" max="12294" width="6.7109375" style="54" customWidth="1"/>
    <col min="12295" max="12295" width="11.28515625" style="54" customWidth="1"/>
    <col min="12296" max="12296" width="12.28515625" style="54" customWidth="1"/>
    <col min="12297" max="12543" width="9.140625" style="54"/>
    <col min="12544" max="12544" width="3.5703125" style="54" customWidth="1"/>
    <col min="12545" max="12545" width="40.85546875" style="54" customWidth="1"/>
    <col min="12546" max="12546" width="5.140625" style="54" customWidth="1"/>
    <col min="12547" max="12548" width="4.28515625" style="54" customWidth="1"/>
    <col min="12549" max="12549" width="8.5703125" style="54" customWidth="1"/>
    <col min="12550" max="12550" width="6.7109375" style="54" customWidth="1"/>
    <col min="12551" max="12551" width="11.28515625" style="54" customWidth="1"/>
    <col min="12552" max="12552" width="12.28515625" style="54" customWidth="1"/>
    <col min="12553" max="12799" width="9.140625" style="54"/>
    <col min="12800" max="12800" width="3.5703125" style="54" customWidth="1"/>
    <col min="12801" max="12801" width="40.85546875" style="54" customWidth="1"/>
    <col min="12802" max="12802" width="5.140625" style="54" customWidth="1"/>
    <col min="12803" max="12804" width="4.28515625" style="54" customWidth="1"/>
    <col min="12805" max="12805" width="8.5703125" style="54" customWidth="1"/>
    <col min="12806" max="12806" width="6.7109375" style="54" customWidth="1"/>
    <col min="12807" max="12807" width="11.28515625" style="54" customWidth="1"/>
    <col min="12808" max="12808" width="12.28515625" style="54" customWidth="1"/>
    <col min="12809" max="13055" width="9.140625" style="54"/>
    <col min="13056" max="13056" width="3.5703125" style="54" customWidth="1"/>
    <col min="13057" max="13057" width="40.85546875" style="54" customWidth="1"/>
    <col min="13058" max="13058" width="5.140625" style="54" customWidth="1"/>
    <col min="13059" max="13060" width="4.28515625" style="54" customWidth="1"/>
    <col min="13061" max="13061" width="8.5703125" style="54" customWidth="1"/>
    <col min="13062" max="13062" width="6.7109375" style="54" customWidth="1"/>
    <col min="13063" max="13063" width="11.28515625" style="54" customWidth="1"/>
    <col min="13064" max="13064" width="12.28515625" style="54" customWidth="1"/>
    <col min="13065" max="13311" width="9.140625" style="54"/>
    <col min="13312" max="13312" width="3.5703125" style="54" customWidth="1"/>
    <col min="13313" max="13313" width="40.85546875" style="54" customWidth="1"/>
    <col min="13314" max="13314" width="5.140625" style="54" customWidth="1"/>
    <col min="13315" max="13316" width="4.28515625" style="54" customWidth="1"/>
    <col min="13317" max="13317" width="8.5703125" style="54" customWidth="1"/>
    <col min="13318" max="13318" width="6.7109375" style="54" customWidth="1"/>
    <col min="13319" max="13319" width="11.28515625" style="54" customWidth="1"/>
    <col min="13320" max="13320" width="12.28515625" style="54" customWidth="1"/>
    <col min="13321" max="13567" width="9.140625" style="54"/>
    <col min="13568" max="13568" width="3.5703125" style="54" customWidth="1"/>
    <col min="13569" max="13569" width="40.85546875" style="54" customWidth="1"/>
    <col min="13570" max="13570" width="5.140625" style="54" customWidth="1"/>
    <col min="13571" max="13572" width="4.28515625" style="54" customWidth="1"/>
    <col min="13573" max="13573" width="8.5703125" style="54" customWidth="1"/>
    <col min="13574" max="13574" width="6.7109375" style="54" customWidth="1"/>
    <col min="13575" max="13575" width="11.28515625" style="54" customWidth="1"/>
    <col min="13576" max="13576" width="12.28515625" style="54" customWidth="1"/>
    <col min="13577" max="13823" width="9.140625" style="54"/>
    <col min="13824" max="13824" width="3.5703125" style="54" customWidth="1"/>
    <col min="13825" max="13825" width="40.85546875" style="54" customWidth="1"/>
    <col min="13826" max="13826" width="5.140625" style="54" customWidth="1"/>
    <col min="13827" max="13828" width="4.28515625" style="54" customWidth="1"/>
    <col min="13829" max="13829" width="8.5703125" style="54" customWidth="1"/>
    <col min="13830" max="13830" width="6.7109375" style="54" customWidth="1"/>
    <col min="13831" max="13831" width="11.28515625" style="54" customWidth="1"/>
    <col min="13832" max="13832" width="12.28515625" style="54" customWidth="1"/>
    <col min="13833" max="14079" width="9.140625" style="54"/>
    <col min="14080" max="14080" width="3.5703125" style="54" customWidth="1"/>
    <col min="14081" max="14081" width="40.85546875" style="54" customWidth="1"/>
    <col min="14082" max="14082" width="5.140625" style="54" customWidth="1"/>
    <col min="14083" max="14084" width="4.28515625" style="54" customWidth="1"/>
    <col min="14085" max="14085" width="8.5703125" style="54" customWidth="1"/>
    <col min="14086" max="14086" width="6.7109375" style="54" customWidth="1"/>
    <col min="14087" max="14087" width="11.28515625" style="54" customWidth="1"/>
    <col min="14088" max="14088" width="12.28515625" style="54" customWidth="1"/>
    <col min="14089" max="14335" width="9.140625" style="54"/>
    <col min="14336" max="14336" width="3.5703125" style="54" customWidth="1"/>
    <col min="14337" max="14337" width="40.85546875" style="54" customWidth="1"/>
    <col min="14338" max="14338" width="5.140625" style="54" customWidth="1"/>
    <col min="14339" max="14340" width="4.28515625" style="54" customWidth="1"/>
    <col min="14341" max="14341" width="8.5703125" style="54" customWidth="1"/>
    <col min="14342" max="14342" width="6.7109375" style="54" customWidth="1"/>
    <col min="14343" max="14343" width="11.28515625" style="54" customWidth="1"/>
    <col min="14344" max="14344" width="12.28515625" style="54" customWidth="1"/>
    <col min="14345" max="14591" width="9.140625" style="54"/>
    <col min="14592" max="14592" width="3.5703125" style="54" customWidth="1"/>
    <col min="14593" max="14593" width="40.85546875" style="54" customWidth="1"/>
    <col min="14594" max="14594" width="5.140625" style="54" customWidth="1"/>
    <col min="14595" max="14596" width="4.28515625" style="54" customWidth="1"/>
    <col min="14597" max="14597" width="8.5703125" style="54" customWidth="1"/>
    <col min="14598" max="14598" width="6.7109375" style="54" customWidth="1"/>
    <col min="14599" max="14599" width="11.28515625" style="54" customWidth="1"/>
    <col min="14600" max="14600" width="12.28515625" style="54" customWidth="1"/>
    <col min="14601" max="14847" width="9.140625" style="54"/>
    <col min="14848" max="14848" width="3.5703125" style="54" customWidth="1"/>
    <col min="14849" max="14849" width="40.85546875" style="54" customWidth="1"/>
    <col min="14850" max="14850" width="5.140625" style="54" customWidth="1"/>
    <col min="14851" max="14852" width="4.28515625" style="54" customWidth="1"/>
    <col min="14853" max="14853" width="8.5703125" style="54" customWidth="1"/>
    <col min="14854" max="14854" width="6.7109375" style="54" customWidth="1"/>
    <col min="14855" max="14855" width="11.28515625" style="54" customWidth="1"/>
    <col min="14856" max="14856" width="12.28515625" style="54" customWidth="1"/>
    <col min="14857" max="15103" width="9.140625" style="54"/>
    <col min="15104" max="15104" width="3.5703125" style="54" customWidth="1"/>
    <col min="15105" max="15105" width="40.85546875" style="54" customWidth="1"/>
    <col min="15106" max="15106" width="5.140625" style="54" customWidth="1"/>
    <col min="15107" max="15108" width="4.28515625" style="54" customWidth="1"/>
    <col min="15109" max="15109" width="8.5703125" style="54" customWidth="1"/>
    <col min="15110" max="15110" width="6.7109375" style="54" customWidth="1"/>
    <col min="15111" max="15111" width="11.28515625" style="54" customWidth="1"/>
    <col min="15112" max="15112" width="12.28515625" style="54" customWidth="1"/>
    <col min="15113" max="15359" width="9.140625" style="54"/>
    <col min="15360" max="15360" width="3.5703125" style="54" customWidth="1"/>
    <col min="15361" max="15361" width="40.85546875" style="54" customWidth="1"/>
    <col min="15362" max="15362" width="5.140625" style="54" customWidth="1"/>
    <col min="15363" max="15364" width="4.28515625" style="54" customWidth="1"/>
    <col min="15365" max="15365" width="8.5703125" style="54" customWidth="1"/>
    <col min="15366" max="15366" width="6.7109375" style="54" customWidth="1"/>
    <col min="15367" max="15367" width="11.28515625" style="54" customWidth="1"/>
    <col min="15368" max="15368" width="12.28515625" style="54" customWidth="1"/>
    <col min="15369" max="15615" width="9.140625" style="54"/>
    <col min="15616" max="15616" width="3.5703125" style="54" customWidth="1"/>
    <col min="15617" max="15617" width="40.85546875" style="54" customWidth="1"/>
    <col min="15618" max="15618" width="5.140625" style="54" customWidth="1"/>
    <col min="15619" max="15620" width="4.28515625" style="54" customWidth="1"/>
    <col min="15621" max="15621" width="8.5703125" style="54" customWidth="1"/>
    <col min="15622" max="15622" width="6.7109375" style="54" customWidth="1"/>
    <col min="15623" max="15623" width="11.28515625" style="54" customWidth="1"/>
    <col min="15624" max="15624" width="12.28515625" style="54" customWidth="1"/>
    <col min="15625" max="15871" width="9.140625" style="54"/>
    <col min="15872" max="15872" width="3.5703125" style="54" customWidth="1"/>
    <col min="15873" max="15873" width="40.85546875" style="54" customWidth="1"/>
    <col min="15874" max="15874" width="5.140625" style="54" customWidth="1"/>
    <col min="15875" max="15876" width="4.28515625" style="54" customWidth="1"/>
    <col min="15877" max="15877" width="8.5703125" style="54" customWidth="1"/>
    <col min="15878" max="15878" width="6.7109375" style="54" customWidth="1"/>
    <col min="15879" max="15879" width="11.28515625" style="54" customWidth="1"/>
    <col min="15880" max="15880" width="12.28515625" style="54" customWidth="1"/>
    <col min="15881" max="16127" width="9.140625" style="54"/>
    <col min="16128" max="16128" width="3.5703125" style="54" customWidth="1"/>
    <col min="16129" max="16129" width="40.85546875" style="54" customWidth="1"/>
    <col min="16130" max="16130" width="5.140625" style="54" customWidth="1"/>
    <col min="16131" max="16132" width="4.28515625" style="54" customWidth="1"/>
    <col min="16133" max="16133" width="8.5703125" style="54" customWidth="1"/>
    <col min="16134" max="16134" width="6.7109375" style="54" customWidth="1"/>
    <col min="16135" max="16135" width="11.28515625" style="54" customWidth="1"/>
    <col min="16136" max="16136" width="12.28515625" style="54" customWidth="1"/>
    <col min="16137" max="16384" width="9.140625" style="54"/>
  </cols>
  <sheetData>
    <row r="1" spans="1:8" ht="75" customHeight="1" x14ac:dyDescent="0.2">
      <c r="G1" s="430" t="s">
        <v>297</v>
      </c>
      <c r="H1" s="430"/>
    </row>
    <row r="2" spans="1:8" ht="21.75" customHeight="1" x14ac:dyDescent="0.2">
      <c r="G2" s="125"/>
      <c r="H2" s="125"/>
    </row>
    <row r="3" spans="1:8" s="39" customFormat="1" ht="37.5" customHeight="1" x14ac:dyDescent="0.25">
      <c r="A3" s="436" t="s">
        <v>298</v>
      </c>
      <c r="B3" s="436"/>
      <c r="C3" s="436"/>
      <c r="D3" s="436"/>
      <c r="E3" s="436"/>
      <c r="F3" s="436"/>
      <c r="G3" s="436"/>
      <c r="H3" s="437"/>
    </row>
    <row r="4" spans="1:8" s="57" customFormat="1" ht="15.75" x14ac:dyDescent="0.25">
      <c r="A4" s="56"/>
      <c r="B4" s="56"/>
      <c r="C4" s="56"/>
      <c r="D4" s="56"/>
      <c r="E4" s="56"/>
      <c r="F4" s="132"/>
      <c r="G4" s="428" t="s">
        <v>113</v>
      </c>
      <c r="H4" s="428"/>
    </row>
    <row r="5" spans="1:8" s="61" customFormat="1" ht="76.5" customHeight="1" x14ac:dyDescent="0.2">
      <c r="A5" s="222" t="s">
        <v>74</v>
      </c>
      <c r="B5" s="222" t="s">
        <v>75</v>
      </c>
      <c r="C5" s="219" t="s">
        <v>155</v>
      </c>
      <c r="D5" s="220" t="s">
        <v>156</v>
      </c>
      <c r="E5" s="220" t="s">
        <v>157</v>
      </c>
      <c r="F5" s="220" t="s">
        <v>158</v>
      </c>
      <c r="G5" s="220" t="s">
        <v>159</v>
      </c>
      <c r="H5" s="222" t="s">
        <v>12</v>
      </c>
    </row>
    <row r="6" spans="1:8" s="57" customFormat="1" ht="15.75" x14ac:dyDescent="0.2">
      <c r="A6" s="241">
        <v>1</v>
      </c>
      <c r="B6" s="241">
        <v>2</v>
      </c>
      <c r="C6" s="220" t="s">
        <v>77</v>
      </c>
      <c r="D6" s="220" t="s">
        <v>78</v>
      </c>
      <c r="E6" s="220" t="s">
        <v>79</v>
      </c>
      <c r="F6" s="220" t="s">
        <v>80</v>
      </c>
      <c r="G6" s="220" t="s">
        <v>81</v>
      </c>
      <c r="H6" s="241">
        <v>9</v>
      </c>
    </row>
    <row r="7" spans="1:8" s="234" customFormat="1" ht="37.5" x14ac:dyDescent="0.25">
      <c r="A7" s="138">
        <v>1</v>
      </c>
      <c r="B7" s="156" t="s">
        <v>193</v>
      </c>
      <c r="C7" s="364" t="s">
        <v>206</v>
      </c>
      <c r="D7" s="364" t="s">
        <v>183</v>
      </c>
      <c r="E7" s="364"/>
      <c r="F7" s="364"/>
      <c r="G7" s="364"/>
      <c r="H7" s="138">
        <v>2507.8000000000002</v>
      </c>
    </row>
    <row r="8" spans="1:8" s="234" customFormat="1" ht="56.25" x14ac:dyDescent="0.25">
      <c r="A8" s="138">
        <v>2</v>
      </c>
      <c r="B8" s="156" t="s">
        <v>185</v>
      </c>
      <c r="C8" s="364" t="s">
        <v>206</v>
      </c>
      <c r="D8" s="364" t="s">
        <v>183</v>
      </c>
      <c r="E8" s="364" t="s">
        <v>184</v>
      </c>
      <c r="F8" s="364"/>
      <c r="G8" s="364"/>
      <c r="H8" s="138">
        <v>523.70000000000005</v>
      </c>
    </row>
    <row r="9" spans="1:8" s="57" customFormat="1" ht="56.25" x14ac:dyDescent="0.2">
      <c r="A9" s="221">
        <v>3</v>
      </c>
      <c r="B9" s="281" t="s">
        <v>241</v>
      </c>
      <c r="C9" s="213" t="s">
        <v>206</v>
      </c>
      <c r="D9" s="213" t="s">
        <v>183</v>
      </c>
      <c r="E9" s="213" t="s">
        <v>184</v>
      </c>
      <c r="F9" s="213" t="s">
        <v>220</v>
      </c>
      <c r="G9" s="213" t="s">
        <v>186</v>
      </c>
      <c r="H9" s="216">
        <v>402.2</v>
      </c>
    </row>
    <row r="10" spans="1:8" s="57" customFormat="1" ht="117" customHeight="1" x14ac:dyDescent="0.2">
      <c r="A10" s="221">
        <v>4</v>
      </c>
      <c r="B10" s="353" t="s">
        <v>242</v>
      </c>
      <c r="C10" s="213" t="s">
        <v>206</v>
      </c>
      <c r="D10" s="213" t="s">
        <v>183</v>
      </c>
      <c r="E10" s="213" t="s">
        <v>184</v>
      </c>
      <c r="F10" s="213" t="s">
        <v>220</v>
      </c>
      <c r="G10" s="213" t="s">
        <v>243</v>
      </c>
      <c r="H10" s="216">
        <v>121.5</v>
      </c>
    </row>
    <row r="11" spans="1:8" s="57" customFormat="1" ht="177" customHeight="1" x14ac:dyDescent="0.2">
      <c r="A11" s="221">
        <v>5</v>
      </c>
      <c r="B11" s="321" t="s">
        <v>69</v>
      </c>
      <c r="C11" s="213" t="s">
        <v>206</v>
      </c>
      <c r="D11" s="213" t="s">
        <v>183</v>
      </c>
      <c r="E11" s="213" t="s">
        <v>187</v>
      </c>
      <c r="F11" s="213" t="s">
        <v>221</v>
      </c>
      <c r="G11" s="213"/>
      <c r="H11" s="216">
        <v>1974.1</v>
      </c>
    </row>
    <row r="12" spans="1:8" s="58" customFormat="1" ht="66.75" customHeight="1" x14ac:dyDescent="0.2">
      <c r="A12" s="213" t="s">
        <v>80</v>
      </c>
      <c r="B12" s="281" t="s">
        <v>244</v>
      </c>
      <c r="C12" s="213" t="s">
        <v>206</v>
      </c>
      <c r="D12" s="213" t="s">
        <v>183</v>
      </c>
      <c r="E12" s="213" t="s">
        <v>187</v>
      </c>
      <c r="F12" s="213" t="s">
        <v>221</v>
      </c>
      <c r="G12" s="213" t="s">
        <v>186</v>
      </c>
      <c r="H12" s="216">
        <v>1135</v>
      </c>
    </row>
    <row r="13" spans="1:8" s="61" customFormat="1" ht="111" customHeight="1" x14ac:dyDescent="0.2">
      <c r="A13" s="221">
        <v>7</v>
      </c>
      <c r="B13" s="353" t="s">
        <v>242</v>
      </c>
      <c r="C13" s="213" t="s">
        <v>206</v>
      </c>
      <c r="D13" s="213" t="s">
        <v>183</v>
      </c>
      <c r="E13" s="213" t="s">
        <v>187</v>
      </c>
      <c r="F13" s="213" t="s">
        <v>221</v>
      </c>
      <c r="G13" s="213" t="s">
        <v>243</v>
      </c>
      <c r="H13" s="216">
        <v>342.8</v>
      </c>
    </row>
    <row r="14" spans="1:8" ht="36" customHeight="1" x14ac:dyDescent="0.2">
      <c r="A14" s="221">
        <v>8</v>
      </c>
      <c r="B14" s="282" t="s">
        <v>245</v>
      </c>
      <c r="C14" s="213" t="s">
        <v>206</v>
      </c>
      <c r="D14" s="213" t="s">
        <v>183</v>
      </c>
      <c r="E14" s="213" t="s">
        <v>187</v>
      </c>
      <c r="F14" s="213" t="s">
        <v>221</v>
      </c>
      <c r="G14" s="213" t="s">
        <v>188</v>
      </c>
      <c r="H14" s="216">
        <v>471.3</v>
      </c>
    </row>
    <row r="15" spans="1:8" s="57" customFormat="1" ht="43.5" customHeight="1" x14ac:dyDescent="0.2">
      <c r="A15" s="221">
        <v>9</v>
      </c>
      <c r="B15" s="282" t="s">
        <v>190</v>
      </c>
      <c r="C15" s="213" t="s">
        <v>206</v>
      </c>
      <c r="D15" s="213" t="s">
        <v>183</v>
      </c>
      <c r="E15" s="213" t="s">
        <v>187</v>
      </c>
      <c r="F15" s="213" t="s">
        <v>221</v>
      </c>
      <c r="G15" s="213" t="s">
        <v>191</v>
      </c>
      <c r="H15" s="216">
        <v>10</v>
      </c>
    </row>
    <row r="16" spans="1:8" s="58" customFormat="1" ht="41.25" customHeight="1" x14ac:dyDescent="0.2">
      <c r="A16" s="221">
        <v>10</v>
      </c>
      <c r="B16" s="282" t="s">
        <v>190</v>
      </c>
      <c r="C16" s="213" t="s">
        <v>206</v>
      </c>
      <c r="D16" s="213" t="s">
        <v>183</v>
      </c>
      <c r="E16" s="213" t="s">
        <v>187</v>
      </c>
      <c r="F16" s="213" t="s">
        <v>221</v>
      </c>
      <c r="G16" s="213" t="s">
        <v>192</v>
      </c>
      <c r="H16" s="216">
        <v>5</v>
      </c>
    </row>
    <row r="17" spans="1:8" s="61" customFormat="1" ht="17.25" customHeight="1" x14ac:dyDescent="0.2">
      <c r="A17" s="221">
        <v>11</v>
      </c>
      <c r="B17" s="361" t="s">
        <v>247</v>
      </c>
      <c r="C17" s="213" t="s">
        <v>206</v>
      </c>
      <c r="D17" s="213" t="s">
        <v>183</v>
      </c>
      <c r="E17" s="213" t="s">
        <v>187</v>
      </c>
      <c r="F17" s="213" t="s">
        <v>221</v>
      </c>
      <c r="G17" s="213" t="s">
        <v>246</v>
      </c>
      <c r="H17" s="216">
        <v>10</v>
      </c>
    </row>
    <row r="18" spans="1:8" s="58" customFormat="1" ht="17.25" customHeight="1" x14ac:dyDescent="0.2">
      <c r="A18" s="362">
        <v>12</v>
      </c>
      <c r="B18" s="365" t="s">
        <v>228</v>
      </c>
      <c r="C18" s="304" t="s">
        <v>206</v>
      </c>
      <c r="D18" s="304" t="s">
        <v>183</v>
      </c>
      <c r="E18" s="304" t="s">
        <v>199</v>
      </c>
      <c r="F18" s="304" t="s">
        <v>248</v>
      </c>
      <c r="G18" s="304" t="s">
        <v>229</v>
      </c>
      <c r="H18" s="363">
        <v>10</v>
      </c>
    </row>
    <row r="19" spans="1:8" s="58" customFormat="1" ht="40.5" customHeight="1" x14ac:dyDescent="0.2">
      <c r="A19" s="362">
        <v>13</v>
      </c>
      <c r="B19" s="306" t="s">
        <v>91</v>
      </c>
      <c r="C19" s="304" t="s">
        <v>206</v>
      </c>
      <c r="D19" s="304" t="s">
        <v>184</v>
      </c>
      <c r="E19" s="304" t="s">
        <v>194</v>
      </c>
      <c r="F19" s="304" t="s">
        <v>222</v>
      </c>
      <c r="G19" s="304"/>
      <c r="H19" s="363">
        <v>306.8</v>
      </c>
    </row>
    <row r="20" spans="1:8" s="61" customFormat="1" ht="65.25" customHeight="1" x14ac:dyDescent="0.2">
      <c r="A20" s="221">
        <v>14</v>
      </c>
      <c r="B20" s="281" t="s">
        <v>241</v>
      </c>
      <c r="C20" s="213" t="s">
        <v>206</v>
      </c>
      <c r="D20" s="213" t="s">
        <v>184</v>
      </c>
      <c r="E20" s="213" t="s">
        <v>194</v>
      </c>
      <c r="F20" s="213" t="s">
        <v>222</v>
      </c>
      <c r="G20" s="213" t="s">
        <v>186</v>
      </c>
      <c r="H20" s="216">
        <v>212.2</v>
      </c>
    </row>
    <row r="21" spans="1:8" s="61" customFormat="1" ht="122.25" customHeight="1" x14ac:dyDescent="0.2">
      <c r="A21" s="221">
        <v>15</v>
      </c>
      <c r="B21" s="353" t="s">
        <v>242</v>
      </c>
      <c r="C21" s="213" t="s">
        <v>206</v>
      </c>
      <c r="D21" s="213" t="s">
        <v>184</v>
      </c>
      <c r="E21" s="213" t="s">
        <v>194</v>
      </c>
      <c r="F21" s="213" t="s">
        <v>222</v>
      </c>
      <c r="G21" s="213" t="s">
        <v>243</v>
      </c>
      <c r="H21" s="216">
        <v>64.099999999999994</v>
      </c>
    </row>
    <row r="22" spans="1:8" s="61" customFormat="1" ht="45.75" customHeight="1" x14ac:dyDescent="0.2">
      <c r="A22" s="221">
        <v>16</v>
      </c>
      <c r="B22" s="282" t="s">
        <v>245</v>
      </c>
      <c r="C22" s="213" t="s">
        <v>206</v>
      </c>
      <c r="D22" s="213" t="s">
        <v>184</v>
      </c>
      <c r="E22" s="213" t="s">
        <v>194</v>
      </c>
      <c r="F22" s="213" t="s">
        <v>222</v>
      </c>
      <c r="G22" s="213" t="s">
        <v>188</v>
      </c>
      <c r="H22" s="216">
        <v>30.5</v>
      </c>
    </row>
    <row r="23" spans="1:8" s="58" customFormat="1" ht="66.75" customHeight="1" x14ac:dyDescent="0.2">
      <c r="A23" s="362">
        <v>17</v>
      </c>
      <c r="B23" s="306" t="s">
        <v>251</v>
      </c>
      <c r="C23" s="304" t="s">
        <v>206</v>
      </c>
      <c r="D23" s="304" t="s">
        <v>194</v>
      </c>
      <c r="E23" s="304" t="s">
        <v>196</v>
      </c>
      <c r="F23" s="304" t="s">
        <v>227</v>
      </c>
      <c r="G23" s="304"/>
      <c r="H23" s="363">
        <v>80</v>
      </c>
    </row>
    <row r="24" spans="1:8" s="61" customFormat="1" ht="45.75" customHeight="1" x14ac:dyDescent="0.2">
      <c r="A24" s="221">
        <v>18</v>
      </c>
      <c r="B24" s="282" t="s">
        <v>245</v>
      </c>
      <c r="C24" s="213" t="s">
        <v>206</v>
      </c>
      <c r="D24" s="213" t="s">
        <v>194</v>
      </c>
      <c r="E24" s="213" t="s">
        <v>196</v>
      </c>
      <c r="F24" s="213" t="s">
        <v>227</v>
      </c>
      <c r="G24" s="213" t="s">
        <v>188</v>
      </c>
      <c r="H24" s="216">
        <v>80</v>
      </c>
    </row>
    <row r="25" spans="1:8" s="58" customFormat="1" ht="45.75" customHeight="1" x14ac:dyDescent="0.2">
      <c r="A25" s="362">
        <v>19</v>
      </c>
      <c r="B25" s="306" t="s">
        <v>96</v>
      </c>
      <c r="C25" s="304" t="s">
        <v>206</v>
      </c>
      <c r="D25" s="304" t="s">
        <v>187</v>
      </c>
      <c r="E25" s="304" t="s">
        <v>218</v>
      </c>
      <c r="F25" s="304" t="s">
        <v>252</v>
      </c>
      <c r="G25" s="304"/>
      <c r="H25" s="363">
        <v>1169.5999999999999</v>
      </c>
    </row>
    <row r="26" spans="1:8" s="61" customFormat="1" ht="45.75" customHeight="1" x14ac:dyDescent="0.2">
      <c r="A26" s="221">
        <v>20</v>
      </c>
      <c r="B26" s="282" t="s">
        <v>245</v>
      </c>
      <c r="C26" s="213" t="s">
        <v>206</v>
      </c>
      <c r="D26" s="213" t="s">
        <v>187</v>
      </c>
      <c r="E26" s="213" t="s">
        <v>218</v>
      </c>
      <c r="F26" s="213" t="s">
        <v>252</v>
      </c>
      <c r="G26" s="213" t="s">
        <v>188</v>
      </c>
      <c r="H26" s="216">
        <v>1169.5999999999999</v>
      </c>
    </row>
    <row r="27" spans="1:8" s="58" customFormat="1" ht="68.25" customHeight="1" x14ac:dyDescent="0.2">
      <c r="A27" s="362">
        <v>21</v>
      </c>
      <c r="B27" s="156" t="s">
        <v>253</v>
      </c>
      <c r="C27" s="304" t="s">
        <v>206</v>
      </c>
      <c r="D27" s="304" t="s">
        <v>197</v>
      </c>
      <c r="E27" s="304" t="s">
        <v>194</v>
      </c>
      <c r="F27" s="304" t="s">
        <v>223</v>
      </c>
      <c r="G27" s="304"/>
      <c r="H27" s="363">
        <v>500</v>
      </c>
    </row>
    <row r="28" spans="1:8" s="61" customFormat="1" ht="45.75" customHeight="1" x14ac:dyDescent="0.2">
      <c r="A28" s="221">
        <v>22</v>
      </c>
      <c r="B28" s="282" t="s">
        <v>245</v>
      </c>
      <c r="C28" s="213" t="s">
        <v>206</v>
      </c>
      <c r="D28" s="213" t="s">
        <v>197</v>
      </c>
      <c r="E28" s="213" t="s">
        <v>194</v>
      </c>
      <c r="F28" s="213" t="s">
        <v>223</v>
      </c>
      <c r="G28" s="213" t="s">
        <v>188</v>
      </c>
      <c r="H28" s="216">
        <v>5000</v>
      </c>
    </row>
    <row r="29" spans="1:8" s="58" customFormat="1" ht="45.75" customHeight="1" x14ac:dyDescent="0.2">
      <c r="A29" s="362">
        <v>23</v>
      </c>
      <c r="B29" s="156" t="s">
        <v>254</v>
      </c>
      <c r="C29" s="304" t="s">
        <v>206</v>
      </c>
      <c r="D29" s="304" t="s">
        <v>198</v>
      </c>
      <c r="E29" s="304" t="s">
        <v>183</v>
      </c>
      <c r="F29" s="304" t="s">
        <v>224</v>
      </c>
      <c r="G29" s="304"/>
      <c r="H29" s="363">
        <v>400</v>
      </c>
    </row>
    <row r="30" spans="1:8" s="61" customFormat="1" ht="45.75" customHeight="1" x14ac:dyDescent="0.2">
      <c r="A30" s="221">
        <v>24</v>
      </c>
      <c r="B30" s="282" t="s">
        <v>245</v>
      </c>
      <c r="C30" s="213" t="s">
        <v>206</v>
      </c>
      <c r="D30" s="213" t="s">
        <v>198</v>
      </c>
      <c r="E30" s="213" t="s">
        <v>183</v>
      </c>
      <c r="F30" s="213" t="s">
        <v>224</v>
      </c>
      <c r="G30" s="213" t="s">
        <v>188</v>
      </c>
      <c r="H30" s="216">
        <v>370</v>
      </c>
    </row>
    <row r="31" spans="1:8" s="61" customFormat="1" ht="45.75" customHeight="1" x14ac:dyDescent="0.2">
      <c r="A31" s="221">
        <v>25</v>
      </c>
      <c r="B31" s="282" t="s">
        <v>190</v>
      </c>
      <c r="C31" s="213" t="s">
        <v>206</v>
      </c>
      <c r="D31" s="213" t="s">
        <v>198</v>
      </c>
      <c r="E31" s="213" t="s">
        <v>183</v>
      </c>
      <c r="F31" s="213" t="s">
        <v>224</v>
      </c>
      <c r="G31" s="213" t="s">
        <v>191</v>
      </c>
      <c r="H31" s="216">
        <v>30</v>
      </c>
    </row>
    <row r="32" spans="1:8" s="58" customFormat="1" ht="45.75" customHeight="1" x14ac:dyDescent="0.2">
      <c r="A32" s="362">
        <v>26</v>
      </c>
      <c r="B32" s="156" t="s">
        <v>255</v>
      </c>
      <c r="C32" s="304" t="s">
        <v>206</v>
      </c>
      <c r="D32" s="304" t="s">
        <v>196</v>
      </c>
      <c r="E32" s="304" t="s">
        <v>183</v>
      </c>
      <c r="F32" s="304" t="s">
        <v>225</v>
      </c>
      <c r="G32" s="304"/>
      <c r="H32" s="363">
        <v>72</v>
      </c>
    </row>
    <row r="33" spans="1:9" s="61" customFormat="1" ht="45.75" customHeight="1" x14ac:dyDescent="0.2">
      <c r="A33" s="221">
        <v>27</v>
      </c>
      <c r="B33" s="359" t="s">
        <v>256</v>
      </c>
      <c r="C33" s="213" t="s">
        <v>206</v>
      </c>
      <c r="D33" s="213" t="s">
        <v>196</v>
      </c>
      <c r="E33" s="213" t="s">
        <v>183</v>
      </c>
      <c r="F33" s="213" t="s">
        <v>225</v>
      </c>
      <c r="G33" s="213" t="s">
        <v>231</v>
      </c>
      <c r="H33" s="216">
        <v>72</v>
      </c>
    </row>
    <row r="34" spans="1:9" s="58" customFormat="1" ht="71.25" customHeight="1" x14ac:dyDescent="0.2">
      <c r="A34" s="362">
        <v>28</v>
      </c>
      <c r="B34" s="156" t="s">
        <v>257</v>
      </c>
      <c r="C34" s="304" t="s">
        <v>206</v>
      </c>
      <c r="D34" s="304" t="s">
        <v>199</v>
      </c>
      <c r="E34" s="304" t="s">
        <v>183</v>
      </c>
      <c r="F34" s="304" t="s">
        <v>226</v>
      </c>
      <c r="G34" s="304"/>
      <c r="H34" s="363">
        <v>473</v>
      </c>
    </row>
    <row r="35" spans="1:9" s="61" customFormat="1" ht="45.75" customHeight="1" x14ac:dyDescent="0.2">
      <c r="A35" s="221">
        <v>29</v>
      </c>
      <c r="B35" s="282" t="s">
        <v>245</v>
      </c>
      <c r="C35" s="213" t="s">
        <v>206</v>
      </c>
      <c r="D35" s="213" t="s">
        <v>199</v>
      </c>
      <c r="E35" s="213" t="s">
        <v>183</v>
      </c>
      <c r="F35" s="213" t="s">
        <v>226</v>
      </c>
      <c r="G35" s="213" t="s">
        <v>188</v>
      </c>
      <c r="H35" s="216">
        <v>373</v>
      </c>
    </row>
    <row r="36" spans="1:9" s="61" customFormat="1" ht="45.75" customHeight="1" x14ac:dyDescent="0.2">
      <c r="A36" s="221">
        <v>30</v>
      </c>
      <c r="B36" s="282" t="s">
        <v>190</v>
      </c>
      <c r="C36" s="213" t="s">
        <v>206</v>
      </c>
      <c r="D36" s="213" t="s">
        <v>199</v>
      </c>
      <c r="E36" s="213" t="s">
        <v>183</v>
      </c>
      <c r="F36" s="213" t="s">
        <v>226</v>
      </c>
      <c r="G36" s="213" t="s">
        <v>191</v>
      </c>
      <c r="H36" s="216">
        <v>100</v>
      </c>
    </row>
    <row r="37" spans="1:9" s="57" customFormat="1" ht="42" customHeight="1" x14ac:dyDescent="0.2">
      <c r="A37" s="221">
        <v>31</v>
      </c>
      <c r="B37" s="325" t="s">
        <v>200</v>
      </c>
      <c r="C37" s="213" t="s">
        <v>206</v>
      </c>
      <c r="D37" s="213" t="s">
        <v>201</v>
      </c>
      <c r="E37" s="213" t="s">
        <v>201</v>
      </c>
      <c r="F37" s="213" t="s">
        <v>299</v>
      </c>
      <c r="G37" s="213" t="s">
        <v>202</v>
      </c>
      <c r="H37" s="216">
        <v>0</v>
      </c>
    </row>
    <row r="38" spans="1:9" s="58" customFormat="1" ht="17.25" customHeight="1" x14ac:dyDescent="0.2">
      <c r="A38" s="362">
        <v>32</v>
      </c>
      <c r="B38" s="438" t="s">
        <v>61</v>
      </c>
      <c r="C38" s="438"/>
      <c r="D38" s="438"/>
      <c r="E38" s="438"/>
      <c r="F38" s="438"/>
      <c r="G38" s="438"/>
      <c r="H38" s="363">
        <v>5509.2</v>
      </c>
    </row>
    <row r="39" spans="1:9" ht="17.25" customHeight="1" x14ac:dyDescent="0.2">
      <c r="A39" s="242"/>
      <c r="B39" s="243"/>
      <c r="C39" s="244"/>
      <c r="D39" s="244"/>
      <c r="E39" s="244"/>
      <c r="F39" s="244"/>
      <c r="G39" s="244"/>
      <c r="H39" s="244"/>
    </row>
    <row r="40" spans="1:9" s="58" customFormat="1" ht="17.25" customHeight="1" x14ac:dyDescent="0.2">
      <c r="A40" s="242"/>
      <c r="B40" s="243"/>
      <c r="C40" s="244"/>
      <c r="D40" s="244"/>
      <c r="E40" s="244"/>
      <c r="F40" s="244"/>
      <c r="G40" s="244"/>
      <c r="H40" s="244"/>
    </row>
    <row r="43" spans="1:9" ht="126.75" customHeight="1" x14ac:dyDescent="0.2">
      <c r="A43" s="435"/>
      <c r="B43" s="435"/>
      <c r="C43" s="435"/>
      <c r="D43" s="435"/>
      <c r="E43" s="435"/>
      <c r="F43" s="435"/>
      <c r="G43" s="435"/>
      <c r="H43" s="435"/>
      <c r="I43" s="236"/>
    </row>
  </sheetData>
  <mergeCells count="5">
    <mergeCell ref="G1:H1"/>
    <mergeCell ref="A3:H3"/>
    <mergeCell ref="G4:H4"/>
    <mergeCell ref="A43:H43"/>
    <mergeCell ref="B38:G38"/>
  </mergeCells>
  <pageMargins left="0.27" right="0.18" top="0.56000000000000005" bottom="0.38" header="0.3" footer="0.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H1" sqref="H1:I1"/>
    </sheetView>
  </sheetViews>
  <sheetFormatPr defaultRowHeight="12.75" x14ac:dyDescent="0.2"/>
  <cols>
    <col min="1" max="1" width="5.7109375" style="51" customWidth="1"/>
    <col min="2" max="2" width="38.42578125" style="52" customWidth="1"/>
    <col min="3" max="3" width="16.140625" style="53" customWidth="1"/>
    <col min="4" max="5" width="12.85546875" style="53" customWidth="1"/>
    <col min="6" max="6" width="17.42578125" style="53" customWidth="1"/>
    <col min="7" max="7" width="12.85546875" style="53" customWidth="1"/>
    <col min="8" max="8" width="14.42578125" style="53" customWidth="1"/>
    <col min="9" max="9" width="17.140625" style="53" customWidth="1"/>
    <col min="10" max="256" width="9.140625" style="54"/>
    <col min="257" max="257" width="3.5703125" style="54" customWidth="1"/>
    <col min="258" max="258" width="40.85546875" style="54" customWidth="1"/>
    <col min="259" max="259" width="5.140625" style="54" customWidth="1"/>
    <col min="260" max="261" width="4.28515625" style="54" customWidth="1"/>
    <col min="262" max="262" width="8.5703125" style="54" customWidth="1"/>
    <col min="263" max="263" width="6.7109375" style="54" customWidth="1"/>
    <col min="264" max="264" width="11.28515625" style="54" customWidth="1"/>
    <col min="265" max="265" width="12.28515625" style="54" customWidth="1"/>
    <col min="266" max="512" width="9.140625" style="54"/>
    <col min="513" max="513" width="3.5703125" style="54" customWidth="1"/>
    <col min="514" max="514" width="40.85546875" style="54" customWidth="1"/>
    <col min="515" max="515" width="5.140625" style="54" customWidth="1"/>
    <col min="516" max="517" width="4.28515625" style="54" customWidth="1"/>
    <col min="518" max="518" width="8.5703125" style="54" customWidth="1"/>
    <col min="519" max="519" width="6.7109375" style="54" customWidth="1"/>
    <col min="520" max="520" width="11.28515625" style="54" customWidth="1"/>
    <col min="521" max="521" width="12.28515625" style="54" customWidth="1"/>
    <col min="522" max="768" width="9.140625" style="54"/>
    <col min="769" max="769" width="3.5703125" style="54" customWidth="1"/>
    <col min="770" max="770" width="40.85546875" style="54" customWidth="1"/>
    <col min="771" max="771" width="5.140625" style="54" customWidth="1"/>
    <col min="772" max="773" width="4.28515625" style="54" customWidth="1"/>
    <col min="774" max="774" width="8.5703125" style="54" customWidth="1"/>
    <col min="775" max="775" width="6.7109375" style="54" customWidth="1"/>
    <col min="776" max="776" width="11.28515625" style="54" customWidth="1"/>
    <col min="777" max="777" width="12.28515625" style="54" customWidth="1"/>
    <col min="778" max="1024" width="9.140625" style="54"/>
    <col min="1025" max="1025" width="3.5703125" style="54" customWidth="1"/>
    <col min="1026" max="1026" width="40.85546875" style="54" customWidth="1"/>
    <col min="1027" max="1027" width="5.140625" style="54" customWidth="1"/>
    <col min="1028" max="1029" width="4.28515625" style="54" customWidth="1"/>
    <col min="1030" max="1030" width="8.5703125" style="54" customWidth="1"/>
    <col min="1031" max="1031" width="6.7109375" style="54" customWidth="1"/>
    <col min="1032" max="1032" width="11.28515625" style="54" customWidth="1"/>
    <col min="1033" max="1033" width="12.28515625" style="54" customWidth="1"/>
    <col min="1034" max="1280" width="9.140625" style="54"/>
    <col min="1281" max="1281" width="3.5703125" style="54" customWidth="1"/>
    <col min="1282" max="1282" width="40.85546875" style="54" customWidth="1"/>
    <col min="1283" max="1283" width="5.140625" style="54" customWidth="1"/>
    <col min="1284" max="1285" width="4.28515625" style="54" customWidth="1"/>
    <col min="1286" max="1286" width="8.5703125" style="54" customWidth="1"/>
    <col min="1287" max="1287" width="6.7109375" style="54" customWidth="1"/>
    <col min="1288" max="1288" width="11.28515625" style="54" customWidth="1"/>
    <col min="1289" max="1289" width="12.28515625" style="54" customWidth="1"/>
    <col min="1290" max="1536" width="9.140625" style="54"/>
    <col min="1537" max="1537" width="3.5703125" style="54" customWidth="1"/>
    <col min="1538" max="1538" width="40.85546875" style="54" customWidth="1"/>
    <col min="1539" max="1539" width="5.140625" style="54" customWidth="1"/>
    <col min="1540" max="1541" width="4.28515625" style="54" customWidth="1"/>
    <col min="1542" max="1542" width="8.5703125" style="54" customWidth="1"/>
    <col min="1543" max="1543" width="6.7109375" style="54" customWidth="1"/>
    <col min="1544" max="1544" width="11.28515625" style="54" customWidth="1"/>
    <col min="1545" max="1545" width="12.28515625" style="54" customWidth="1"/>
    <col min="1546" max="1792" width="9.140625" style="54"/>
    <col min="1793" max="1793" width="3.5703125" style="54" customWidth="1"/>
    <col min="1794" max="1794" width="40.85546875" style="54" customWidth="1"/>
    <col min="1795" max="1795" width="5.140625" style="54" customWidth="1"/>
    <col min="1796" max="1797" width="4.28515625" style="54" customWidth="1"/>
    <col min="1798" max="1798" width="8.5703125" style="54" customWidth="1"/>
    <col min="1799" max="1799" width="6.7109375" style="54" customWidth="1"/>
    <col min="1800" max="1800" width="11.28515625" style="54" customWidth="1"/>
    <col min="1801" max="1801" width="12.28515625" style="54" customWidth="1"/>
    <col min="1802" max="2048" width="9.140625" style="54"/>
    <col min="2049" max="2049" width="3.5703125" style="54" customWidth="1"/>
    <col min="2050" max="2050" width="40.85546875" style="54" customWidth="1"/>
    <col min="2051" max="2051" width="5.140625" style="54" customWidth="1"/>
    <col min="2052" max="2053" width="4.28515625" style="54" customWidth="1"/>
    <col min="2054" max="2054" width="8.5703125" style="54" customWidth="1"/>
    <col min="2055" max="2055" width="6.7109375" style="54" customWidth="1"/>
    <col min="2056" max="2056" width="11.28515625" style="54" customWidth="1"/>
    <col min="2057" max="2057" width="12.28515625" style="54" customWidth="1"/>
    <col min="2058" max="2304" width="9.140625" style="54"/>
    <col min="2305" max="2305" width="3.5703125" style="54" customWidth="1"/>
    <col min="2306" max="2306" width="40.85546875" style="54" customWidth="1"/>
    <col min="2307" max="2307" width="5.140625" style="54" customWidth="1"/>
    <col min="2308" max="2309" width="4.28515625" style="54" customWidth="1"/>
    <col min="2310" max="2310" width="8.5703125" style="54" customWidth="1"/>
    <col min="2311" max="2311" width="6.7109375" style="54" customWidth="1"/>
    <col min="2312" max="2312" width="11.28515625" style="54" customWidth="1"/>
    <col min="2313" max="2313" width="12.28515625" style="54" customWidth="1"/>
    <col min="2314" max="2560" width="9.140625" style="54"/>
    <col min="2561" max="2561" width="3.5703125" style="54" customWidth="1"/>
    <col min="2562" max="2562" width="40.85546875" style="54" customWidth="1"/>
    <col min="2563" max="2563" width="5.140625" style="54" customWidth="1"/>
    <col min="2564" max="2565" width="4.28515625" style="54" customWidth="1"/>
    <col min="2566" max="2566" width="8.5703125" style="54" customWidth="1"/>
    <col min="2567" max="2567" width="6.7109375" style="54" customWidth="1"/>
    <col min="2568" max="2568" width="11.28515625" style="54" customWidth="1"/>
    <col min="2569" max="2569" width="12.28515625" style="54" customWidth="1"/>
    <col min="2570" max="2816" width="9.140625" style="54"/>
    <col min="2817" max="2817" width="3.5703125" style="54" customWidth="1"/>
    <col min="2818" max="2818" width="40.85546875" style="54" customWidth="1"/>
    <col min="2819" max="2819" width="5.140625" style="54" customWidth="1"/>
    <col min="2820" max="2821" width="4.28515625" style="54" customWidth="1"/>
    <col min="2822" max="2822" width="8.5703125" style="54" customWidth="1"/>
    <col min="2823" max="2823" width="6.7109375" style="54" customWidth="1"/>
    <col min="2824" max="2824" width="11.28515625" style="54" customWidth="1"/>
    <col min="2825" max="2825" width="12.28515625" style="54" customWidth="1"/>
    <col min="2826" max="3072" width="9.140625" style="54"/>
    <col min="3073" max="3073" width="3.5703125" style="54" customWidth="1"/>
    <col min="3074" max="3074" width="40.85546875" style="54" customWidth="1"/>
    <col min="3075" max="3075" width="5.140625" style="54" customWidth="1"/>
    <col min="3076" max="3077" width="4.28515625" style="54" customWidth="1"/>
    <col min="3078" max="3078" width="8.5703125" style="54" customWidth="1"/>
    <col min="3079" max="3079" width="6.7109375" style="54" customWidth="1"/>
    <col min="3080" max="3080" width="11.28515625" style="54" customWidth="1"/>
    <col min="3081" max="3081" width="12.28515625" style="54" customWidth="1"/>
    <col min="3082" max="3328" width="9.140625" style="54"/>
    <col min="3329" max="3329" width="3.5703125" style="54" customWidth="1"/>
    <col min="3330" max="3330" width="40.85546875" style="54" customWidth="1"/>
    <col min="3331" max="3331" width="5.140625" style="54" customWidth="1"/>
    <col min="3332" max="3333" width="4.28515625" style="54" customWidth="1"/>
    <col min="3334" max="3334" width="8.5703125" style="54" customWidth="1"/>
    <col min="3335" max="3335" width="6.7109375" style="54" customWidth="1"/>
    <col min="3336" max="3336" width="11.28515625" style="54" customWidth="1"/>
    <col min="3337" max="3337" width="12.28515625" style="54" customWidth="1"/>
    <col min="3338" max="3584" width="9.140625" style="54"/>
    <col min="3585" max="3585" width="3.5703125" style="54" customWidth="1"/>
    <col min="3586" max="3586" width="40.85546875" style="54" customWidth="1"/>
    <col min="3587" max="3587" width="5.140625" style="54" customWidth="1"/>
    <col min="3588" max="3589" width="4.28515625" style="54" customWidth="1"/>
    <col min="3590" max="3590" width="8.5703125" style="54" customWidth="1"/>
    <col min="3591" max="3591" width="6.7109375" style="54" customWidth="1"/>
    <col min="3592" max="3592" width="11.28515625" style="54" customWidth="1"/>
    <col min="3593" max="3593" width="12.28515625" style="54" customWidth="1"/>
    <col min="3594" max="3840" width="9.140625" style="54"/>
    <col min="3841" max="3841" width="3.5703125" style="54" customWidth="1"/>
    <col min="3842" max="3842" width="40.85546875" style="54" customWidth="1"/>
    <col min="3843" max="3843" width="5.140625" style="54" customWidth="1"/>
    <col min="3844" max="3845" width="4.28515625" style="54" customWidth="1"/>
    <col min="3846" max="3846" width="8.5703125" style="54" customWidth="1"/>
    <col min="3847" max="3847" width="6.7109375" style="54" customWidth="1"/>
    <col min="3848" max="3848" width="11.28515625" style="54" customWidth="1"/>
    <col min="3849" max="3849" width="12.28515625" style="54" customWidth="1"/>
    <col min="3850" max="4096" width="9.140625" style="54"/>
    <col min="4097" max="4097" width="3.5703125" style="54" customWidth="1"/>
    <col min="4098" max="4098" width="40.85546875" style="54" customWidth="1"/>
    <col min="4099" max="4099" width="5.140625" style="54" customWidth="1"/>
    <col min="4100" max="4101" width="4.28515625" style="54" customWidth="1"/>
    <col min="4102" max="4102" width="8.5703125" style="54" customWidth="1"/>
    <col min="4103" max="4103" width="6.7109375" style="54" customWidth="1"/>
    <col min="4104" max="4104" width="11.28515625" style="54" customWidth="1"/>
    <col min="4105" max="4105" width="12.28515625" style="54" customWidth="1"/>
    <col min="4106" max="4352" width="9.140625" style="54"/>
    <col min="4353" max="4353" width="3.5703125" style="54" customWidth="1"/>
    <col min="4354" max="4354" width="40.85546875" style="54" customWidth="1"/>
    <col min="4355" max="4355" width="5.140625" style="54" customWidth="1"/>
    <col min="4356" max="4357" width="4.28515625" style="54" customWidth="1"/>
    <col min="4358" max="4358" width="8.5703125" style="54" customWidth="1"/>
    <col min="4359" max="4359" width="6.7109375" style="54" customWidth="1"/>
    <col min="4360" max="4360" width="11.28515625" style="54" customWidth="1"/>
    <col min="4361" max="4361" width="12.28515625" style="54" customWidth="1"/>
    <col min="4362" max="4608" width="9.140625" style="54"/>
    <col min="4609" max="4609" width="3.5703125" style="54" customWidth="1"/>
    <col min="4610" max="4610" width="40.85546875" style="54" customWidth="1"/>
    <col min="4611" max="4611" width="5.140625" style="54" customWidth="1"/>
    <col min="4612" max="4613" width="4.28515625" style="54" customWidth="1"/>
    <col min="4614" max="4614" width="8.5703125" style="54" customWidth="1"/>
    <col min="4615" max="4615" width="6.7109375" style="54" customWidth="1"/>
    <col min="4616" max="4616" width="11.28515625" style="54" customWidth="1"/>
    <col min="4617" max="4617" width="12.28515625" style="54" customWidth="1"/>
    <col min="4618" max="4864" width="9.140625" style="54"/>
    <col min="4865" max="4865" width="3.5703125" style="54" customWidth="1"/>
    <col min="4866" max="4866" width="40.85546875" style="54" customWidth="1"/>
    <col min="4867" max="4867" width="5.140625" style="54" customWidth="1"/>
    <col min="4868" max="4869" width="4.28515625" style="54" customWidth="1"/>
    <col min="4870" max="4870" width="8.5703125" style="54" customWidth="1"/>
    <col min="4871" max="4871" width="6.7109375" style="54" customWidth="1"/>
    <col min="4872" max="4872" width="11.28515625" style="54" customWidth="1"/>
    <col min="4873" max="4873" width="12.28515625" style="54" customWidth="1"/>
    <col min="4874" max="5120" width="9.140625" style="54"/>
    <col min="5121" max="5121" width="3.5703125" style="54" customWidth="1"/>
    <col min="5122" max="5122" width="40.85546875" style="54" customWidth="1"/>
    <col min="5123" max="5123" width="5.140625" style="54" customWidth="1"/>
    <col min="5124" max="5125" width="4.28515625" style="54" customWidth="1"/>
    <col min="5126" max="5126" width="8.5703125" style="54" customWidth="1"/>
    <col min="5127" max="5127" width="6.7109375" style="54" customWidth="1"/>
    <col min="5128" max="5128" width="11.28515625" style="54" customWidth="1"/>
    <col min="5129" max="5129" width="12.28515625" style="54" customWidth="1"/>
    <col min="5130" max="5376" width="9.140625" style="54"/>
    <col min="5377" max="5377" width="3.5703125" style="54" customWidth="1"/>
    <col min="5378" max="5378" width="40.85546875" style="54" customWidth="1"/>
    <col min="5379" max="5379" width="5.140625" style="54" customWidth="1"/>
    <col min="5380" max="5381" width="4.28515625" style="54" customWidth="1"/>
    <col min="5382" max="5382" width="8.5703125" style="54" customWidth="1"/>
    <col min="5383" max="5383" width="6.7109375" style="54" customWidth="1"/>
    <col min="5384" max="5384" width="11.28515625" style="54" customWidth="1"/>
    <col min="5385" max="5385" width="12.28515625" style="54" customWidth="1"/>
    <col min="5386" max="5632" width="9.140625" style="54"/>
    <col min="5633" max="5633" width="3.5703125" style="54" customWidth="1"/>
    <col min="5634" max="5634" width="40.85546875" style="54" customWidth="1"/>
    <col min="5635" max="5635" width="5.140625" style="54" customWidth="1"/>
    <col min="5636" max="5637" width="4.28515625" style="54" customWidth="1"/>
    <col min="5638" max="5638" width="8.5703125" style="54" customWidth="1"/>
    <col min="5639" max="5639" width="6.7109375" style="54" customWidth="1"/>
    <col min="5640" max="5640" width="11.28515625" style="54" customWidth="1"/>
    <col min="5641" max="5641" width="12.28515625" style="54" customWidth="1"/>
    <col min="5642" max="5888" width="9.140625" style="54"/>
    <col min="5889" max="5889" width="3.5703125" style="54" customWidth="1"/>
    <col min="5890" max="5890" width="40.85546875" style="54" customWidth="1"/>
    <col min="5891" max="5891" width="5.140625" style="54" customWidth="1"/>
    <col min="5892" max="5893" width="4.28515625" style="54" customWidth="1"/>
    <col min="5894" max="5894" width="8.5703125" style="54" customWidth="1"/>
    <col min="5895" max="5895" width="6.7109375" style="54" customWidth="1"/>
    <col min="5896" max="5896" width="11.28515625" style="54" customWidth="1"/>
    <col min="5897" max="5897" width="12.28515625" style="54" customWidth="1"/>
    <col min="5898" max="6144" width="9.140625" style="54"/>
    <col min="6145" max="6145" width="3.5703125" style="54" customWidth="1"/>
    <col min="6146" max="6146" width="40.85546875" style="54" customWidth="1"/>
    <col min="6147" max="6147" width="5.140625" style="54" customWidth="1"/>
    <col min="6148" max="6149" width="4.28515625" style="54" customWidth="1"/>
    <col min="6150" max="6150" width="8.5703125" style="54" customWidth="1"/>
    <col min="6151" max="6151" width="6.7109375" style="54" customWidth="1"/>
    <col min="6152" max="6152" width="11.28515625" style="54" customWidth="1"/>
    <col min="6153" max="6153" width="12.28515625" style="54" customWidth="1"/>
    <col min="6154" max="6400" width="9.140625" style="54"/>
    <col min="6401" max="6401" width="3.5703125" style="54" customWidth="1"/>
    <col min="6402" max="6402" width="40.85546875" style="54" customWidth="1"/>
    <col min="6403" max="6403" width="5.140625" style="54" customWidth="1"/>
    <col min="6404" max="6405" width="4.28515625" style="54" customWidth="1"/>
    <col min="6406" max="6406" width="8.5703125" style="54" customWidth="1"/>
    <col min="6407" max="6407" width="6.7109375" style="54" customWidth="1"/>
    <col min="6408" max="6408" width="11.28515625" style="54" customWidth="1"/>
    <col min="6409" max="6409" width="12.28515625" style="54" customWidth="1"/>
    <col min="6410" max="6656" width="9.140625" style="54"/>
    <col min="6657" max="6657" width="3.5703125" style="54" customWidth="1"/>
    <col min="6658" max="6658" width="40.85546875" style="54" customWidth="1"/>
    <col min="6659" max="6659" width="5.140625" style="54" customWidth="1"/>
    <col min="6660" max="6661" width="4.28515625" style="54" customWidth="1"/>
    <col min="6662" max="6662" width="8.5703125" style="54" customWidth="1"/>
    <col min="6663" max="6663" width="6.7109375" style="54" customWidth="1"/>
    <col min="6664" max="6664" width="11.28515625" style="54" customWidth="1"/>
    <col min="6665" max="6665" width="12.28515625" style="54" customWidth="1"/>
    <col min="6666" max="6912" width="9.140625" style="54"/>
    <col min="6913" max="6913" width="3.5703125" style="54" customWidth="1"/>
    <col min="6914" max="6914" width="40.85546875" style="54" customWidth="1"/>
    <col min="6915" max="6915" width="5.140625" style="54" customWidth="1"/>
    <col min="6916" max="6917" width="4.28515625" style="54" customWidth="1"/>
    <col min="6918" max="6918" width="8.5703125" style="54" customWidth="1"/>
    <col min="6919" max="6919" width="6.7109375" style="54" customWidth="1"/>
    <col min="6920" max="6920" width="11.28515625" style="54" customWidth="1"/>
    <col min="6921" max="6921" width="12.28515625" style="54" customWidth="1"/>
    <col min="6922" max="7168" width="9.140625" style="54"/>
    <col min="7169" max="7169" width="3.5703125" style="54" customWidth="1"/>
    <col min="7170" max="7170" width="40.85546875" style="54" customWidth="1"/>
    <col min="7171" max="7171" width="5.140625" style="54" customWidth="1"/>
    <col min="7172" max="7173" width="4.28515625" style="54" customWidth="1"/>
    <col min="7174" max="7174" width="8.5703125" style="54" customWidth="1"/>
    <col min="7175" max="7175" width="6.7109375" style="54" customWidth="1"/>
    <col min="7176" max="7176" width="11.28515625" style="54" customWidth="1"/>
    <col min="7177" max="7177" width="12.28515625" style="54" customWidth="1"/>
    <col min="7178" max="7424" width="9.140625" style="54"/>
    <col min="7425" max="7425" width="3.5703125" style="54" customWidth="1"/>
    <col min="7426" max="7426" width="40.85546875" style="54" customWidth="1"/>
    <col min="7427" max="7427" width="5.140625" style="54" customWidth="1"/>
    <col min="7428" max="7429" width="4.28515625" style="54" customWidth="1"/>
    <col min="7430" max="7430" width="8.5703125" style="54" customWidth="1"/>
    <col min="7431" max="7431" width="6.7109375" style="54" customWidth="1"/>
    <col min="7432" max="7432" width="11.28515625" style="54" customWidth="1"/>
    <col min="7433" max="7433" width="12.28515625" style="54" customWidth="1"/>
    <col min="7434" max="7680" width="9.140625" style="54"/>
    <col min="7681" max="7681" width="3.5703125" style="54" customWidth="1"/>
    <col min="7682" max="7682" width="40.85546875" style="54" customWidth="1"/>
    <col min="7683" max="7683" width="5.140625" style="54" customWidth="1"/>
    <col min="7684" max="7685" width="4.28515625" style="54" customWidth="1"/>
    <col min="7686" max="7686" width="8.5703125" style="54" customWidth="1"/>
    <col min="7687" max="7687" width="6.7109375" style="54" customWidth="1"/>
    <col min="7688" max="7688" width="11.28515625" style="54" customWidth="1"/>
    <col min="7689" max="7689" width="12.28515625" style="54" customWidth="1"/>
    <col min="7690" max="7936" width="9.140625" style="54"/>
    <col min="7937" max="7937" width="3.5703125" style="54" customWidth="1"/>
    <col min="7938" max="7938" width="40.85546875" style="54" customWidth="1"/>
    <col min="7939" max="7939" width="5.140625" style="54" customWidth="1"/>
    <col min="7940" max="7941" width="4.28515625" style="54" customWidth="1"/>
    <col min="7942" max="7942" width="8.5703125" style="54" customWidth="1"/>
    <col min="7943" max="7943" width="6.7109375" style="54" customWidth="1"/>
    <col min="7944" max="7944" width="11.28515625" style="54" customWidth="1"/>
    <col min="7945" max="7945" width="12.28515625" style="54" customWidth="1"/>
    <col min="7946" max="8192" width="9.140625" style="54"/>
    <col min="8193" max="8193" width="3.5703125" style="54" customWidth="1"/>
    <col min="8194" max="8194" width="40.85546875" style="54" customWidth="1"/>
    <col min="8195" max="8195" width="5.140625" style="54" customWidth="1"/>
    <col min="8196" max="8197" width="4.28515625" style="54" customWidth="1"/>
    <col min="8198" max="8198" width="8.5703125" style="54" customWidth="1"/>
    <col min="8199" max="8199" width="6.7109375" style="54" customWidth="1"/>
    <col min="8200" max="8200" width="11.28515625" style="54" customWidth="1"/>
    <col min="8201" max="8201" width="12.28515625" style="54" customWidth="1"/>
    <col min="8202" max="8448" width="9.140625" style="54"/>
    <col min="8449" max="8449" width="3.5703125" style="54" customWidth="1"/>
    <col min="8450" max="8450" width="40.85546875" style="54" customWidth="1"/>
    <col min="8451" max="8451" width="5.140625" style="54" customWidth="1"/>
    <col min="8452" max="8453" width="4.28515625" style="54" customWidth="1"/>
    <col min="8454" max="8454" width="8.5703125" style="54" customWidth="1"/>
    <col min="8455" max="8455" width="6.7109375" style="54" customWidth="1"/>
    <col min="8456" max="8456" width="11.28515625" style="54" customWidth="1"/>
    <col min="8457" max="8457" width="12.28515625" style="54" customWidth="1"/>
    <col min="8458" max="8704" width="9.140625" style="54"/>
    <col min="8705" max="8705" width="3.5703125" style="54" customWidth="1"/>
    <col min="8706" max="8706" width="40.85546875" style="54" customWidth="1"/>
    <col min="8707" max="8707" width="5.140625" style="54" customWidth="1"/>
    <col min="8708" max="8709" width="4.28515625" style="54" customWidth="1"/>
    <col min="8710" max="8710" width="8.5703125" style="54" customWidth="1"/>
    <col min="8711" max="8711" width="6.7109375" style="54" customWidth="1"/>
    <col min="8712" max="8712" width="11.28515625" style="54" customWidth="1"/>
    <col min="8713" max="8713" width="12.28515625" style="54" customWidth="1"/>
    <col min="8714" max="8960" width="9.140625" style="54"/>
    <col min="8961" max="8961" width="3.5703125" style="54" customWidth="1"/>
    <col min="8962" max="8962" width="40.85546875" style="54" customWidth="1"/>
    <col min="8963" max="8963" width="5.140625" style="54" customWidth="1"/>
    <col min="8964" max="8965" width="4.28515625" style="54" customWidth="1"/>
    <col min="8966" max="8966" width="8.5703125" style="54" customWidth="1"/>
    <col min="8967" max="8967" width="6.7109375" style="54" customWidth="1"/>
    <col min="8968" max="8968" width="11.28515625" style="54" customWidth="1"/>
    <col min="8969" max="8969" width="12.28515625" style="54" customWidth="1"/>
    <col min="8970" max="9216" width="9.140625" style="54"/>
    <col min="9217" max="9217" width="3.5703125" style="54" customWidth="1"/>
    <col min="9218" max="9218" width="40.85546875" style="54" customWidth="1"/>
    <col min="9219" max="9219" width="5.140625" style="54" customWidth="1"/>
    <col min="9220" max="9221" width="4.28515625" style="54" customWidth="1"/>
    <col min="9222" max="9222" width="8.5703125" style="54" customWidth="1"/>
    <col min="9223" max="9223" width="6.7109375" style="54" customWidth="1"/>
    <col min="9224" max="9224" width="11.28515625" style="54" customWidth="1"/>
    <col min="9225" max="9225" width="12.28515625" style="54" customWidth="1"/>
    <col min="9226" max="9472" width="9.140625" style="54"/>
    <col min="9473" max="9473" width="3.5703125" style="54" customWidth="1"/>
    <col min="9474" max="9474" width="40.85546875" style="54" customWidth="1"/>
    <col min="9475" max="9475" width="5.140625" style="54" customWidth="1"/>
    <col min="9476" max="9477" width="4.28515625" style="54" customWidth="1"/>
    <col min="9478" max="9478" width="8.5703125" style="54" customWidth="1"/>
    <col min="9479" max="9479" width="6.7109375" style="54" customWidth="1"/>
    <col min="9480" max="9480" width="11.28515625" style="54" customWidth="1"/>
    <col min="9481" max="9481" width="12.28515625" style="54" customWidth="1"/>
    <col min="9482" max="9728" width="9.140625" style="54"/>
    <col min="9729" max="9729" width="3.5703125" style="54" customWidth="1"/>
    <col min="9730" max="9730" width="40.85546875" style="54" customWidth="1"/>
    <col min="9731" max="9731" width="5.140625" style="54" customWidth="1"/>
    <col min="9732" max="9733" width="4.28515625" style="54" customWidth="1"/>
    <col min="9734" max="9734" width="8.5703125" style="54" customWidth="1"/>
    <col min="9735" max="9735" width="6.7109375" style="54" customWidth="1"/>
    <col min="9736" max="9736" width="11.28515625" style="54" customWidth="1"/>
    <col min="9737" max="9737" width="12.28515625" style="54" customWidth="1"/>
    <col min="9738" max="9984" width="9.140625" style="54"/>
    <col min="9985" max="9985" width="3.5703125" style="54" customWidth="1"/>
    <col min="9986" max="9986" width="40.85546875" style="54" customWidth="1"/>
    <col min="9987" max="9987" width="5.140625" style="54" customWidth="1"/>
    <col min="9988" max="9989" width="4.28515625" style="54" customWidth="1"/>
    <col min="9990" max="9990" width="8.5703125" style="54" customWidth="1"/>
    <col min="9991" max="9991" width="6.7109375" style="54" customWidth="1"/>
    <col min="9992" max="9992" width="11.28515625" style="54" customWidth="1"/>
    <col min="9993" max="9993" width="12.28515625" style="54" customWidth="1"/>
    <col min="9994" max="10240" width="9.140625" style="54"/>
    <col min="10241" max="10241" width="3.5703125" style="54" customWidth="1"/>
    <col min="10242" max="10242" width="40.85546875" style="54" customWidth="1"/>
    <col min="10243" max="10243" width="5.140625" style="54" customWidth="1"/>
    <col min="10244" max="10245" width="4.28515625" style="54" customWidth="1"/>
    <col min="10246" max="10246" width="8.5703125" style="54" customWidth="1"/>
    <col min="10247" max="10247" width="6.7109375" style="54" customWidth="1"/>
    <col min="10248" max="10248" width="11.28515625" style="54" customWidth="1"/>
    <col min="10249" max="10249" width="12.28515625" style="54" customWidth="1"/>
    <col min="10250" max="10496" width="9.140625" style="54"/>
    <col min="10497" max="10497" width="3.5703125" style="54" customWidth="1"/>
    <col min="10498" max="10498" width="40.85546875" style="54" customWidth="1"/>
    <col min="10499" max="10499" width="5.140625" style="54" customWidth="1"/>
    <col min="10500" max="10501" width="4.28515625" style="54" customWidth="1"/>
    <col min="10502" max="10502" width="8.5703125" style="54" customWidth="1"/>
    <col min="10503" max="10503" width="6.7109375" style="54" customWidth="1"/>
    <col min="10504" max="10504" width="11.28515625" style="54" customWidth="1"/>
    <col min="10505" max="10505" width="12.28515625" style="54" customWidth="1"/>
    <col min="10506" max="10752" width="9.140625" style="54"/>
    <col min="10753" max="10753" width="3.5703125" style="54" customWidth="1"/>
    <col min="10754" max="10754" width="40.85546875" style="54" customWidth="1"/>
    <col min="10755" max="10755" width="5.140625" style="54" customWidth="1"/>
    <col min="10756" max="10757" width="4.28515625" style="54" customWidth="1"/>
    <col min="10758" max="10758" width="8.5703125" style="54" customWidth="1"/>
    <col min="10759" max="10759" width="6.7109375" style="54" customWidth="1"/>
    <col min="10760" max="10760" width="11.28515625" style="54" customWidth="1"/>
    <col min="10761" max="10761" width="12.28515625" style="54" customWidth="1"/>
    <col min="10762" max="11008" width="9.140625" style="54"/>
    <col min="11009" max="11009" width="3.5703125" style="54" customWidth="1"/>
    <col min="11010" max="11010" width="40.85546875" style="54" customWidth="1"/>
    <col min="11011" max="11011" width="5.140625" style="54" customWidth="1"/>
    <col min="11012" max="11013" width="4.28515625" style="54" customWidth="1"/>
    <col min="11014" max="11014" width="8.5703125" style="54" customWidth="1"/>
    <col min="11015" max="11015" width="6.7109375" style="54" customWidth="1"/>
    <col min="11016" max="11016" width="11.28515625" style="54" customWidth="1"/>
    <col min="11017" max="11017" width="12.28515625" style="54" customWidth="1"/>
    <col min="11018" max="11264" width="9.140625" style="54"/>
    <col min="11265" max="11265" width="3.5703125" style="54" customWidth="1"/>
    <col min="11266" max="11266" width="40.85546875" style="54" customWidth="1"/>
    <col min="11267" max="11267" width="5.140625" style="54" customWidth="1"/>
    <col min="11268" max="11269" width="4.28515625" style="54" customWidth="1"/>
    <col min="11270" max="11270" width="8.5703125" style="54" customWidth="1"/>
    <col min="11271" max="11271" width="6.7109375" style="54" customWidth="1"/>
    <col min="11272" max="11272" width="11.28515625" style="54" customWidth="1"/>
    <col min="11273" max="11273" width="12.28515625" style="54" customWidth="1"/>
    <col min="11274" max="11520" width="9.140625" style="54"/>
    <col min="11521" max="11521" width="3.5703125" style="54" customWidth="1"/>
    <col min="11522" max="11522" width="40.85546875" style="54" customWidth="1"/>
    <col min="11523" max="11523" width="5.140625" style="54" customWidth="1"/>
    <col min="11524" max="11525" width="4.28515625" style="54" customWidth="1"/>
    <col min="11526" max="11526" width="8.5703125" style="54" customWidth="1"/>
    <col min="11527" max="11527" width="6.7109375" style="54" customWidth="1"/>
    <col min="11528" max="11528" width="11.28515625" style="54" customWidth="1"/>
    <col min="11529" max="11529" width="12.28515625" style="54" customWidth="1"/>
    <col min="11530" max="11776" width="9.140625" style="54"/>
    <col min="11777" max="11777" width="3.5703125" style="54" customWidth="1"/>
    <col min="11778" max="11778" width="40.85546875" style="54" customWidth="1"/>
    <col min="11779" max="11779" width="5.140625" style="54" customWidth="1"/>
    <col min="11780" max="11781" width="4.28515625" style="54" customWidth="1"/>
    <col min="11782" max="11782" width="8.5703125" style="54" customWidth="1"/>
    <col min="11783" max="11783" width="6.7109375" style="54" customWidth="1"/>
    <col min="11784" max="11784" width="11.28515625" style="54" customWidth="1"/>
    <col min="11785" max="11785" width="12.28515625" style="54" customWidth="1"/>
    <col min="11786" max="12032" width="9.140625" style="54"/>
    <col min="12033" max="12033" width="3.5703125" style="54" customWidth="1"/>
    <col min="12034" max="12034" width="40.85546875" style="54" customWidth="1"/>
    <col min="12035" max="12035" width="5.140625" style="54" customWidth="1"/>
    <col min="12036" max="12037" width="4.28515625" style="54" customWidth="1"/>
    <col min="12038" max="12038" width="8.5703125" style="54" customWidth="1"/>
    <col min="12039" max="12039" width="6.7109375" style="54" customWidth="1"/>
    <col min="12040" max="12040" width="11.28515625" style="54" customWidth="1"/>
    <col min="12041" max="12041" width="12.28515625" style="54" customWidth="1"/>
    <col min="12042" max="12288" width="9.140625" style="54"/>
    <col min="12289" max="12289" width="3.5703125" style="54" customWidth="1"/>
    <col min="12290" max="12290" width="40.85546875" style="54" customWidth="1"/>
    <col min="12291" max="12291" width="5.140625" style="54" customWidth="1"/>
    <col min="12292" max="12293" width="4.28515625" style="54" customWidth="1"/>
    <col min="12294" max="12294" width="8.5703125" style="54" customWidth="1"/>
    <col min="12295" max="12295" width="6.7109375" style="54" customWidth="1"/>
    <col min="12296" max="12296" width="11.28515625" style="54" customWidth="1"/>
    <col min="12297" max="12297" width="12.28515625" style="54" customWidth="1"/>
    <col min="12298" max="12544" width="9.140625" style="54"/>
    <col min="12545" max="12545" width="3.5703125" style="54" customWidth="1"/>
    <col min="12546" max="12546" width="40.85546875" style="54" customWidth="1"/>
    <col min="12547" max="12547" width="5.140625" style="54" customWidth="1"/>
    <col min="12548" max="12549" width="4.28515625" style="54" customWidth="1"/>
    <col min="12550" max="12550" width="8.5703125" style="54" customWidth="1"/>
    <col min="12551" max="12551" width="6.7109375" style="54" customWidth="1"/>
    <col min="12552" max="12552" width="11.28515625" style="54" customWidth="1"/>
    <col min="12553" max="12553" width="12.28515625" style="54" customWidth="1"/>
    <col min="12554" max="12800" width="9.140625" style="54"/>
    <col min="12801" max="12801" width="3.5703125" style="54" customWidth="1"/>
    <col min="12802" max="12802" width="40.85546875" style="54" customWidth="1"/>
    <col min="12803" max="12803" width="5.140625" style="54" customWidth="1"/>
    <col min="12804" max="12805" width="4.28515625" style="54" customWidth="1"/>
    <col min="12806" max="12806" width="8.5703125" style="54" customWidth="1"/>
    <col min="12807" max="12807" width="6.7109375" style="54" customWidth="1"/>
    <col min="12808" max="12808" width="11.28515625" style="54" customWidth="1"/>
    <col min="12809" max="12809" width="12.28515625" style="54" customWidth="1"/>
    <col min="12810" max="13056" width="9.140625" style="54"/>
    <col min="13057" max="13057" width="3.5703125" style="54" customWidth="1"/>
    <col min="13058" max="13058" width="40.85546875" style="54" customWidth="1"/>
    <col min="13059" max="13059" width="5.140625" style="54" customWidth="1"/>
    <col min="13060" max="13061" width="4.28515625" style="54" customWidth="1"/>
    <col min="13062" max="13062" width="8.5703125" style="54" customWidth="1"/>
    <col min="13063" max="13063" width="6.7109375" style="54" customWidth="1"/>
    <col min="13064" max="13064" width="11.28515625" style="54" customWidth="1"/>
    <col min="13065" max="13065" width="12.28515625" style="54" customWidth="1"/>
    <col min="13066" max="13312" width="9.140625" style="54"/>
    <col min="13313" max="13313" width="3.5703125" style="54" customWidth="1"/>
    <col min="13314" max="13314" width="40.85546875" style="54" customWidth="1"/>
    <col min="13315" max="13315" width="5.140625" style="54" customWidth="1"/>
    <col min="13316" max="13317" width="4.28515625" style="54" customWidth="1"/>
    <col min="13318" max="13318" width="8.5703125" style="54" customWidth="1"/>
    <col min="13319" max="13319" width="6.7109375" style="54" customWidth="1"/>
    <col min="13320" max="13320" width="11.28515625" style="54" customWidth="1"/>
    <col min="13321" max="13321" width="12.28515625" style="54" customWidth="1"/>
    <col min="13322" max="13568" width="9.140625" style="54"/>
    <col min="13569" max="13569" width="3.5703125" style="54" customWidth="1"/>
    <col min="13570" max="13570" width="40.85546875" style="54" customWidth="1"/>
    <col min="13571" max="13571" width="5.140625" style="54" customWidth="1"/>
    <col min="13572" max="13573" width="4.28515625" style="54" customWidth="1"/>
    <col min="13574" max="13574" width="8.5703125" style="54" customWidth="1"/>
    <col min="13575" max="13575" width="6.7109375" style="54" customWidth="1"/>
    <col min="13576" max="13576" width="11.28515625" style="54" customWidth="1"/>
    <col min="13577" max="13577" width="12.28515625" style="54" customWidth="1"/>
    <col min="13578" max="13824" width="9.140625" style="54"/>
    <col min="13825" max="13825" width="3.5703125" style="54" customWidth="1"/>
    <col min="13826" max="13826" width="40.85546875" style="54" customWidth="1"/>
    <col min="13827" max="13827" width="5.140625" style="54" customWidth="1"/>
    <col min="13828" max="13829" width="4.28515625" style="54" customWidth="1"/>
    <col min="13830" max="13830" width="8.5703125" style="54" customWidth="1"/>
    <col min="13831" max="13831" width="6.7109375" style="54" customWidth="1"/>
    <col min="13832" max="13832" width="11.28515625" style="54" customWidth="1"/>
    <col min="13833" max="13833" width="12.28515625" style="54" customWidth="1"/>
    <col min="13834" max="14080" width="9.140625" style="54"/>
    <col min="14081" max="14081" width="3.5703125" style="54" customWidth="1"/>
    <col min="14082" max="14082" width="40.85546875" style="54" customWidth="1"/>
    <col min="14083" max="14083" width="5.140625" style="54" customWidth="1"/>
    <col min="14084" max="14085" width="4.28515625" style="54" customWidth="1"/>
    <col min="14086" max="14086" width="8.5703125" style="54" customWidth="1"/>
    <col min="14087" max="14087" width="6.7109375" style="54" customWidth="1"/>
    <col min="14088" max="14088" width="11.28515625" style="54" customWidth="1"/>
    <col min="14089" max="14089" width="12.28515625" style="54" customWidth="1"/>
    <col min="14090" max="14336" width="9.140625" style="54"/>
    <col min="14337" max="14337" width="3.5703125" style="54" customWidth="1"/>
    <col min="14338" max="14338" width="40.85546875" style="54" customWidth="1"/>
    <col min="14339" max="14339" width="5.140625" style="54" customWidth="1"/>
    <col min="14340" max="14341" width="4.28515625" style="54" customWidth="1"/>
    <col min="14342" max="14342" width="8.5703125" style="54" customWidth="1"/>
    <col min="14343" max="14343" width="6.7109375" style="54" customWidth="1"/>
    <col min="14344" max="14344" width="11.28515625" style="54" customWidth="1"/>
    <col min="14345" max="14345" width="12.28515625" style="54" customWidth="1"/>
    <col min="14346" max="14592" width="9.140625" style="54"/>
    <col min="14593" max="14593" width="3.5703125" style="54" customWidth="1"/>
    <col min="14594" max="14594" width="40.85546875" style="54" customWidth="1"/>
    <col min="14595" max="14595" width="5.140625" style="54" customWidth="1"/>
    <col min="14596" max="14597" width="4.28515625" style="54" customWidth="1"/>
    <col min="14598" max="14598" width="8.5703125" style="54" customWidth="1"/>
    <col min="14599" max="14599" width="6.7109375" style="54" customWidth="1"/>
    <col min="14600" max="14600" width="11.28515625" style="54" customWidth="1"/>
    <col min="14601" max="14601" width="12.28515625" style="54" customWidth="1"/>
    <col min="14602" max="14848" width="9.140625" style="54"/>
    <col min="14849" max="14849" width="3.5703125" style="54" customWidth="1"/>
    <col min="14850" max="14850" width="40.85546875" style="54" customWidth="1"/>
    <col min="14851" max="14851" width="5.140625" style="54" customWidth="1"/>
    <col min="14852" max="14853" width="4.28515625" style="54" customWidth="1"/>
    <col min="14854" max="14854" width="8.5703125" style="54" customWidth="1"/>
    <col min="14855" max="14855" width="6.7109375" style="54" customWidth="1"/>
    <col min="14856" max="14856" width="11.28515625" style="54" customWidth="1"/>
    <col min="14857" max="14857" width="12.28515625" style="54" customWidth="1"/>
    <col min="14858" max="15104" width="9.140625" style="54"/>
    <col min="15105" max="15105" width="3.5703125" style="54" customWidth="1"/>
    <col min="15106" max="15106" width="40.85546875" style="54" customWidth="1"/>
    <col min="15107" max="15107" width="5.140625" style="54" customWidth="1"/>
    <col min="15108" max="15109" width="4.28515625" style="54" customWidth="1"/>
    <col min="15110" max="15110" width="8.5703125" style="54" customWidth="1"/>
    <col min="15111" max="15111" width="6.7109375" style="54" customWidth="1"/>
    <col min="15112" max="15112" width="11.28515625" style="54" customWidth="1"/>
    <col min="15113" max="15113" width="12.28515625" style="54" customWidth="1"/>
    <col min="15114" max="15360" width="9.140625" style="54"/>
    <col min="15361" max="15361" width="3.5703125" style="54" customWidth="1"/>
    <col min="15362" max="15362" width="40.85546875" style="54" customWidth="1"/>
    <col min="15363" max="15363" width="5.140625" style="54" customWidth="1"/>
    <col min="15364" max="15365" width="4.28515625" style="54" customWidth="1"/>
    <col min="15366" max="15366" width="8.5703125" style="54" customWidth="1"/>
    <col min="15367" max="15367" width="6.7109375" style="54" customWidth="1"/>
    <col min="15368" max="15368" width="11.28515625" style="54" customWidth="1"/>
    <col min="15369" max="15369" width="12.28515625" style="54" customWidth="1"/>
    <col min="15370" max="15616" width="9.140625" style="54"/>
    <col min="15617" max="15617" width="3.5703125" style="54" customWidth="1"/>
    <col min="15618" max="15618" width="40.85546875" style="54" customWidth="1"/>
    <col min="15619" max="15619" width="5.140625" style="54" customWidth="1"/>
    <col min="15620" max="15621" width="4.28515625" style="54" customWidth="1"/>
    <col min="15622" max="15622" width="8.5703125" style="54" customWidth="1"/>
    <col min="15623" max="15623" width="6.7109375" style="54" customWidth="1"/>
    <col min="15624" max="15624" width="11.28515625" style="54" customWidth="1"/>
    <col min="15625" max="15625" width="12.28515625" style="54" customWidth="1"/>
    <col min="15626" max="15872" width="9.140625" style="54"/>
    <col min="15873" max="15873" width="3.5703125" style="54" customWidth="1"/>
    <col min="15874" max="15874" width="40.85546875" style="54" customWidth="1"/>
    <col min="15875" max="15875" width="5.140625" style="54" customWidth="1"/>
    <col min="15876" max="15877" width="4.28515625" style="54" customWidth="1"/>
    <col min="15878" max="15878" width="8.5703125" style="54" customWidth="1"/>
    <col min="15879" max="15879" width="6.7109375" style="54" customWidth="1"/>
    <col min="15880" max="15880" width="11.28515625" style="54" customWidth="1"/>
    <col min="15881" max="15881" width="12.28515625" style="54" customWidth="1"/>
    <col min="15882" max="16128" width="9.140625" style="54"/>
    <col min="16129" max="16129" width="3.5703125" style="54" customWidth="1"/>
    <col min="16130" max="16130" width="40.85546875" style="54" customWidth="1"/>
    <col min="16131" max="16131" width="5.140625" style="54" customWidth="1"/>
    <col min="16132" max="16133" width="4.28515625" style="54" customWidth="1"/>
    <col min="16134" max="16134" width="8.5703125" style="54" customWidth="1"/>
    <col min="16135" max="16135" width="6.7109375" style="54" customWidth="1"/>
    <col min="16136" max="16136" width="11.28515625" style="54" customWidth="1"/>
    <col min="16137" max="16137" width="12.28515625" style="54" customWidth="1"/>
    <col min="16138" max="16384" width="9.140625" style="54"/>
  </cols>
  <sheetData>
    <row r="1" spans="1:9" ht="75" customHeight="1" x14ac:dyDescent="0.2">
      <c r="G1" s="62"/>
      <c r="H1" s="430" t="s">
        <v>302</v>
      </c>
      <c r="I1" s="430"/>
    </row>
    <row r="2" spans="1:9" ht="21.75" customHeight="1" x14ac:dyDescent="0.2">
      <c r="G2" s="125"/>
      <c r="H2" s="125"/>
      <c r="I2" s="125"/>
    </row>
    <row r="3" spans="1:9" s="39" customFormat="1" ht="37.5" customHeight="1" x14ac:dyDescent="0.25">
      <c r="A3" s="404" t="s">
        <v>303</v>
      </c>
      <c r="B3" s="404"/>
      <c r="C3" s="404"/>
      <c r="D3" s="404"/>
      <c r="E3" s="404"/>
      <c r="F3" s="404"/>
      <c r="G3" s="404"/>
      <c r="H3" s="404"/>
      <c r="I3" s="412"/>
    </row>
    <row r="4" spans="1:9" s="57" customFormat="1" x14ac:dyDescent="0.2">
      <c r="A4" s="56"/>
      <c r="B4" s="56"/>
      <c r="C4" s="56"/>
      <c r="D4" s="56"/>
      <c r="E4" s="56"/>
      <c r="F4" s="126"/>
      <c r="G4" s="439" t="s">
        <v>73</v>
      </c>
      <c r="H4" s="439"/>
      <c r="I4" s="439"/>
    </row>
    <row r="5" spans="1:9" s="278" customFormat="1" ht="105" customHeight="1" x14ac:dyDescent="0.3">
      <c r="A5" s="276" t="s">
        <v>74</v>
      </c>
      <c r="B5" s="276" t="s">
        <v>75</v>
      </c>
      <c r="C5" s="213" t="s">
        <v>155</v>
      </c>
      <c r="D5" s="231" t="s">
        <v>156</v>
      </c>
      <c r="E5" s="231" t="s">
        <v>157</v>
      </c>
      <c r="F5" s="231" t="s">
        <v>158</v>
      </c>
      <c r="G5" s="231" t="s">
        <v>159</v>
      </c>
      <c r="H5" s="276" t="s">
        <v>300</v>
      </c>
      <c r="I5" s="276" t="s">
        <v>301</v>
      </c>
    </row>
    <row r="6" spans="1:9" s="57" customFormat="1" x14ac:dyDescent="0.2">
      <c r="A6" s="224">
        <v>1</v>
      </c>
      <c r="B6" s="224">
        <v>2</v>
      </c>
      <c r="C6" s="225" t="s">
        <v>77</v>
      </c>
      <c r="D6" s="225" t="s">
        <v>78</v>
      </c>
      <c r="E6" s="225" t="s">
        <v>79</v>
      </c>
      <c r="F6" s="225" t="s">
        <v>80</v>
      </c>
      <c r="G6" s="225" t="s">
        <v>81</v>
      </c>
      <c r="H6" s="224">
        <v>9</v>
      </c>
      <c r="I6" s="224">
        <v>10</v>
      </c>
    </row>
    <row r="7" spans="1:9" s="367" customFormat="1" ht="37.5" x14ac:dyDescent="0.25">
      <c r="A7" s="230">
        <v>1</v>
      </c>
      <c r="B7" s="156" t="s">
        <v>193</v>
      </c>
      <c r="C7" s="366" t="s">
        <v>206</v>
      </c>
      <c r="D7" s="366" t="s">
        <v>183</v>
      </c>
      <c r="E7" s="366"/>
      <c r="F7" s="366"/>
      <c r="G7" s="366"/>
      <c r="H7" s="233"/>
      <c r="I7" s="233"/>
    </row>
    <row r="8" spans="1:9" s="234" customFormat="1" ht="68.25" customHeight="1" x14ac:dyDescent="0.25">
      <c r="A8" s="230">
        <v>2</v>
      </c>
      <c r="B8" s="156" t="s">
        <v>185</v>
      </c>
      <c r="C8" s="366" t="s">
        <v>206</v>
      </c>
      <c r="D8" s="366" t="s">
        <v>183</v>
      </c>
      <c r="E8" s="366" t="s">
        <v>184</v>
      </c>
      <c r="F8" s="366" t="s">
        <v>220</v>
      </c>
      <c r="G8" s="366"/>
      <c r="H8" s="233">
        <f>H9+H10</f>
        <v>523.70000000000005</v>
      </c>
      <c r="I8" s="233">
        <f>I9+I10</f>
        <v>523.70000000000005</v>
      </c>
    </row>
    <row r="9" spans="1:9" s="369" customFormat="1" ht="65.25" customHeight="1" x14ac:dyDescent="0.3">
      <c r="A9" s="277">
        <v>3</v>
      </c>
      <c r="B9" s="281" t="s">
        <v>241</v>
      </c>
      <c r="C9" s="277" t="s">
        <v>206</v>
      </c>
      <c r="D9" s="277" t="s">
        <v>183</v>
      </c>
      <c r="E9" s="277" t="s">
        <v>184</v>
      </c>
      <c r="F9" s="277" t="s">
        <v>220</v>
      </c>
      <c r="G9" s="277" t="s">
        <v>186</v>
      </c>
      <c r="H9" s="233">
        <v>402.2</v>
      </c>
      <c r="I9" s="233">
        <v>402.2</v>
      </c>
    </row>
    <row r="10" spans="1:9" s="278" customFormat="1" ht="116.25" customHeight="1" x14ac:dyDescent="0.3">
      <c r="A10" s="276">
        <v>4</v>
      </c>
      <c r="B10" s="353" t="s">
        <v>242</v>
      </c>
      <c r="C10" s="277" t="s">
        <v>206</v>
      </c>
      <c r="D10" s="277" t="s">
        <v>183</v>
      </c>
      <c r="E10" s="277" t="s">
        <v>184</v>
      </c>
      <c r="F10" s="277" t="s">
        <v>220</v>
      </c>
      <c r="G10" s="277" t="s">
        <v>243</v>
      </c>
      <c r="H10" s="233">
        <v>121.5</v>
      </c>
      <c r="I10" s="233">
        <v>121.5</v>
      </c>
    </row>
    <row r="11" spans="1:9" s="238" customFormat="1" ht="160.5" customHeight="1" x14ac:dyDescent="0.25">
      <c r="A11" s="276">
        <v>5</v>
      </c>
      <c r="B11" s="359" t="s">
        <v>69</v>
      </c>
      <c r="C11" s="277" t="s">
        <v>206</v>
      </c>
      <c r="D11" s="277" t="s">
        <v>183</v>
      </c>
      <c r="E11" s="277" t="s">
        <v>187</v>
      </c>
      <c r="F11" s="277" t="s">
        <v>221</v>
      </c>
      <c r="G11" s="277"/>
      <c r="H11" s="233">
        <f>H12+H13+H14+H16+H17+H18</f>
        <v>1974.1</v>
      </c>
      <c r="I11" s="233">
        <v>1974.1</v>
      </c>
    </row>
    <row r="12" spans="1:9" s="234" customFormat="1" ht="71.25" customHeight="1" x14ac:dyDescent="0.25">
      <c r="A12" s="276">
        <v>6</v>
      </c>
      <c r="B12" s="281" t="s">
        <v>244</v>
      </c>
      <c r="C12" s="277" t="s">
        <v>206</v>
      </c>
      <c r="D12" s="277" t="s">
        <v>183</v>
      </c>
      <c r="E12" s="277" t="s">
        <v>187</v>
      </c>
      <c r="F12" s="277" t="s">
        <v>221</v>
      </c>
      <c r="G12" s="277" t="s">
        <v>186</v>
      </c>
      <c r="H12" s="233">
        <v>1135</v>
      </c>
      <c r="I12" s="233">
        <v>1135</v>
      </c>
    </row>
    <row r="13" spans="1:9" s="58" customFormat="1" ht="120.75" customHeight="1" x14ac:dyDescent="0.2">
      <c r="A13" s="227">
        <v>7</v>
      </c>
      <c r="B13" s="353" t="s">
        <v>242</v>
      </c>
      <c r="C13" s="213" t="s">
        <v>206</v>
      </c>
      <c r="D13" s="213" t="s">
        <v>183</v>
      </c>
      <c r="E13" s="213" t="s">
        <v>187</v>
      </c>
      <c r="F13" s="213" t="s">
        <v>221</v>
      </c>
      <c r="G13" s="213" t="s">
        <v>243</v>
      </c>
      <c r="H13" s="233">
        <v>342.8</v>
      </c>
      <c r="I13" s="233">
        <v>342.8</v>
      </c>
    </row>
    <row r="14" spans="1:9" s="61" customFormat="1" ht="51.75" customHeight="1" x14ac:dyDescent="0.2">
      <c r="A14" s="276">
        <v>8</v>
      </c>
      <c r="B14" s="282" t="s">
        <v>245</v>
      </c>
      <c r="C14" s="213" t="s">
        <v>206</v>
      </c>
      <c r="D14" s="213" t="s">
        <v>183</v>
      </c>
      <c r="E14" s="213" t="s">
        <v>187</v>
      </c>
      <c r="F14" s="213" t="s">
        <v>221</v>
      </c>
      <c r="G14" s="213" t="s">
        <v>188</v>
      </c>
      <c r="H14" s="233">
        <v>471.3</v>
      </c>
      <c r="I14" s="233">
        <v>471.3</v>
      </c>
    </row>
    <row r="15" spans="1:9" s="57" customFormat="1" ht="53.25" customHeight="1" x14ac:dyDescent="0.2">
      <c r="A15" s="276">
        <v>9</v>
      </c>
      <c r="B15" s="282" t="s">
        <v>190</v>
      </c>
      <c r="C15" s="213" t="s">
        <v>206</v>
      </c>
      <c r="D15" s="213" t="s">
        <v>183</v>
      </c>
      <c r="E15" s="213" t="s">
        <v>187</v>
      </c>
      <c r="F15" s="213" t="s">
        <v>221</v>
      </c>
      <c r="G15" s="213" t="s">
        <v>191</v>
      </c>
      <c r="H15" s="233">
        <v>10</v>
      </c>
      <c r="I15" s="233">
        <v>10</v>
      </c>
    </row>
    <row r="16" spans="1:9" s="61" customFormat="1" ht="45.75" customHeight="1" x14ac:dyDescent="0.2">
      <c r="A16" s="276">
        <v>10</v>
      </c>
      <c r="B16" s="282" t="s">
        <v>190</v>
      </c>
      <c r="C16" s="213" t="s">
        <v>206</v>
      </c>
      <c r="D16" s="213" t="s">
        <v>183</v>
      </c>
      <c r="E16" s="213" t="s">
        <v>187</v>
      </c>
      <c r="F16" s="213" t="s">
        <v>221</v>
      </c>
      <c r="G16" s="213" t="s">
        <v>192</v>
      </c>
      <c r="H16" s="233">
        <v>5</v>
      </c>
      <c r="I16" s="233">
        <v>5</v>
      </c>
    </row>
    <row r="17" spans="1:9" ht="27.75" customHeight="1" x14ac:dyDescent="0.2">
      <c r="A17" s="276">
        <v>11</v>
      </c>
      <c r="B17" s="361" t="s">
        <v>247</v>
      </c>
      <c r="C17" s="213" t="s">
        <v>206</v>
      </c>
      <c r="D17" s="213" t="s">
        <v>183</v>
      </c>
      <c r="E17" s="213" t="s">
        <v>187</v>
      </c>
      <c r="F17" s="213" t="s">
        <v>221</v>
      </c>
      <c r="G17" s="213" t="s">
        <v>246</v>
      </c>
      <c r="H17" s="312">
        <v>10</v>
      </c>
      <c r="I17" s="312">
        <v>10</v>
      </c>
    </row>
    <row r="18" spans="1:9" s="58" customFormat="1" ht="17.25" customHeight="1" x14ac:dyDescent="0.2">
      <c r="A18" s="362">
        <v>12</v>
      </c>
      <c r="B18" s="365" t="s">
        <v>228</v>
      </c>
      <c r="C18" s="304" t="s">
        <v>206</v>
      </c>
      <c r="D18" s="304" t="s">
        <v>183</v>
      </c>
      <c r="E18" s="304" t="s">
        <v>199</v>
      </c>
      <c r="F18" s="304" t="s">
        <v>248</v>
      </c>
      <c r="G18" s="304" t="s">
        <v>229</v>
      </c>
      <c r="H18" s="370">
        <v>10</v>
      </c>
      <c r="I18" s="370">
        <v>10</v>
      </c>
    </row>
    <row r="19" spans="1:9" s="61" customFormat="1" ht="44.25" customHeight="1" x14ac:dyDescent="0.3">
      <c r="A19" s="362">
        <v>13</v>
      </c>
      <c r="B19" s="306" t="s">
        <v>91</v>
      </c>
      <c r="C19" s="304" t="s">
        <v>206</v>
      </c>
      <c r="D19" s="304" t="s">
        <v>184</v>
      </c>
      <c r="E19" s="304" t="s">
        <v>194</v>
      </c>
      <c r="F19" s="304" t="s">
        <v>222</v>
      </c>
      <c r="G19" s="60"/>
      <c r="H19" s="308">
        <v>306.8</v>
      </c>
      <c r="I19" s="308">
        <v>306.8</v>
      </c>
    </row>
    <row r="20" spans="1:9" ht="62.25" customHeight="1" x14ac:dyDescent="0.3">
      <c r="A20" s="221">
        <v>14</v>
      </c>
      <c r="B20" s="281" t="s">
        <v>241</v>
      </c>
      <c r="C20" s="213" t="s">
        <v>206</v>
      </c>
      <c r="D20" s="213" t="s">
        <v>184</v>
      </c>
      <c r="E20" s="213" t="s">
        <v>194</v>
      </c>
      <c r="F20" s="213" t="s">
        <v>222</v>
      </c>
      <c r="G20" s="213" t="s">
        <v>186</v>
      </c>
      <c r="H20" s="285">
        <v>212.2</v>
      </c>
      <c r="I20" s="285">
        <v>212.2</v>
      </c>
    </row>
    <row r="21" spans="1:9" ht="116.25" customHeight="1" x14ac:dyDescent="0.3">
      <c r="A21" s="221">
        <v>15</v>
      </c>
      <c r="B21" s="353" t="s">
        <v>242</v>
      </c>
      <c r="C21" s="213" t="s">
        <v>206</v>
      </c>
      <c r="D21" s="213" t="s">
        <v>184</v>
      </c>
      <c r="E21" s="213" t="s">
        <v>194</v>
      </c>
      <c r="F21" s="213" t="s">
        <v>222</v>
      </c>
      <c r="G21" s="213" t="s">
        <v>243</v>
      </c>
      <c r="H21" s="285">
        <v>64.099999999999994</v>
      </c>
      <c r="I21" s="285">
        <v>64.099999999999994</v>
      </c>
    </row>
    <row r="22" spans="1:9" ht="49.5" customHeight="1" x14ac:dyDescent="0.3">
      <c r="A22" s="221">
        <v>16</v>
      </c>
      <c r="B22" s="282" t="s">
        <v>245</v>
      </c>
      <c r="C22" s="213" t="s">
        <v>206</v>
      </c>
      <c r="D22" s="213" t="s">
        <v>184</v>
      </c>
      <c r="E22" s="213" t="s">
        <v>194</v>
      </c>
      <c r="F22" s="213" t="s">
        <v>222</v>
      </c>
      <c r="G22" s="213" t="s">
        <v>188</v>
      </c>
      <c r="H22" s="285">
        <v>30.5</v>
      </c>
      <c r="I22" s="285">
        <v>30.5</v>
      </c>
    </row>
    <row r="23" spans="1:9" ht="42.75" customHeight="1" x14ac:dyDescent="0.3">
      <c r="A23" s="362">
        <v>17</v>
      </c>
      <c r="B23" s="306" t="s">
        <v>251</v>
      </c>
      <c r="C23" s="304" t="s">
        <v>206</v>
      </c>
      <c r="D23" s="304" t="s">
        <v>194</v>
      </c>
      <c r="E23" s="304" t="s">
        <v>196</v>
      </c>
      <c r="F23" s="304" t="s">
        <v>227</v>
      </c>
      <c r="G23" s="60"/>
      <c r="H23" s="308">
        <v>60</v>
      </c>
      <c r="I23" s="308">
        <v>60</v>
      </c>
    </row>
    <row r="24" spans="1:9" ht="42.75" customHeight="1" x14ac:dyDescent="0.2">
      <c r="A24" s="221">
        <v>18</v>
      </c>
      <c r="B24" s="282" t="s">
        <v>245</v>
      </c>
      <c r="C24" s="213" t="s">
        <v>206</v>
      </c>
      <c r="D24" s="213" t="s">
        <v>194</v>
      </c>
      <c r="E24" s="213" t="s">
        <v>196</v>
      </c>
      <c r="F24" s="213" t="s">
        <v>227</v>
      </c>
      <c r="G24" s="213" t="s">
        <v>188</v>
      </c>
      <c r="H24" s="368">
        <v>60</v>
      </c>
      <c r="I24" s="233">
        <v>60</v>
      </c>
    </row>
    <row r="25" spans="1:9" ht="46.5" customHeight="1" x14ac:dyDescent="0.3">
      <c r="A25" s="362">
        <v>19</v>
      </c>
      <c r="B25" s="306" t="s">
        <v>96</v>
      </c>
      <c r="C25" s="304" t="s">
        <v>206</v>
      </c>
      <c r="D25" s="304" t="s">
        <v>187</v>
      </c>
      <c r="E25" s="304" t="s">
        <v>218</v>
      </c>
      <c r="F25" s="304" t="s">
        <v>252</v>
      </c>
      <c r="G25" s="60"/>
      <c r="H25" s="308">
        <v>1841.2</v>
      </c>
      <c r="I25" s="308">
        <v>1841.2</v>
      </c>
    </row>
    <row r="26" spans="1:9" ht="42" customHeight="1" x14ac:dyDescent="0.3">
      <c r="A26" s="221">
        <v>20</v>
      </c>
      <c r="B26" s="282" t="s">
        <v>245</v>
      </c>
      <c r="C26" s="213" t="s">
        <v>206</v>
      </c>
      <c r="D26" s="213" t="s">
        <v>187</v>
      </c>
      <c r="E26" s="213" t="s">
        <v>218</v>
      </c>
      <c r="F26" s="213" t="s">
        <v>252</v>
      </c>
      <c r="G26" s="213" t="s">
        <v>188</v>
      </c>
      <c r="H26" s="285">
        <v>1841.2</v>
      </c>
      <c r="I26" s="285">
        <v>1841.2</v>
      </c>
    </row>
    <row r="27" spans="1:9" ht="66.75" customHeight="1" x14ac:dyDescent="0.3">
      <c r="A27" s="362">
        <v>21</v>
      </c>
      <c r="B27" s="156" t="s">
        <v>253</v>
      </c>
      <c r="C27" s="304" t="s">
        <v>206</v>
      </c>
      <c r="D27" s="304" t="s">
        <v>197</v>
      </c>
      <c r="E27" s="304" t="s">
        <v>194</v>
      </c>
      <c r="F27" s="304" t="s">
        <v>223</v>
      </c>
      <c r="G27" s="60"/>
      <c r="H27" s="308">
        <v>283.7</v>
      </c>
      <c r="I27" s="308">
        <v>245.9</v>
      </c>
    </row>
    <row r="28" spans="1:9" ht="45" customHeight="1" x14ac:dyDescent="0.2">
      <c r="A28" s="221">
        <v>22</v>
      </c>
      <c r="B28" s="282" t="s">
        <v>245</v>
      </c>
      <c r="C28" s="213" t="s">
        <v>206</v>
      </c>
      <c r="D28" s="213" t="s">
        <v>197</v>
      </c>
      <c r="E28" s="213" t="s">
        <v>194</v>
      </c>
      <c r="F28" s="213" t="s">
        <v>223</v>
      </c>
      <c r="G28" s="213" t="s">
        <v>188</v>
      </c>
      <c r="H28" s="368">
        <v>283.7</v>
      </c>
      <c r="I28" s="233">
        <v>245.9</v>
      </c>
    </row>
    <row r="29" spans="1:9" s="57" customFormat="1" ht="31.5" customHeight="1" x14ac:dyDescent="0.2">
      <c r="A29" s="362">
        <v>23</v>
      </c>
      <c r="B29" s="156" t="s">
        <v>254</v>
      </c>
      <c r="C29" s="304" t="s">
        <v>206</v>
      </c>
      <c r="D29" s="304" t="s">
        <v>198</v>
      </c>
      <c r="E29" s="304" t="s">
        <v>183</v>
      </c>
      <c r="F29" s="304" t="s">
        <v>224</v>
      </c>
      <c r="G29" s="225"/>
      <c r="H29" s="371">
        <v>150</v>
      </c>
      <c r="I29" s="302">
        <v>100</v>
      </c>
    </row>
    <row r="30" spans="1:9" ht="47.25" customHeight="1" x14ac:dyDescent="0.2">
      <c r="A30" s="221">
        <v>24</v>
      </c>
      <c r="B30" s="282" t="s">
        <v>245</v>
      </c>
      <c r="C30" s="213" t="s">
        <v>206</v>
      </c>
      <c r="D30" s="213" t="s">
        <v>198</v>
      </c>
      <c r="E30" s="213" t="s">
        <v>183</v>
      </c>
      <c r="F30" s="213" t="s">
        <v>224</v>
      </c>
      <c r="G30" s="213" t="s">
        <v>188</v>
      </c>
      <c r="H30" s="368">
        <v>100</v>
      </c>
      <c r="I30" s="233">
        <v>75</v>
      </c>
    </row>
    <row r="31" spans="1:9" ht="40.5" customHeight="1" x14ac:dyDescent="0.2">
      <c r="A31" s="221">
        <v>25</v>
      </c>
      <c r="B31" s="282" t="s">
        <v>190</v>
      </c>
      <c r="C31" s="213" t="s">
        <v>206</v>
      </c>
      <c r="D31" s="213" t="s">
        <v>198</v>
      </c>
      <c r="E31" s="213" t="s">
        <v>183</v>
      </c>
      <c r="F31" s="213" t="s">
        <v>224</v>
      </c>
      <c r="G31" s="213" t="s">
        <v>191</v>
      </c>
      <c r="H31" s="368">
        <v>50</v>
      </c>
      <c r="I31" s="233">
        <v>25</v>
      </c>
    </row>
    <row r="32" spans="1:9" s="57" customFormat="1" ht="40.5" customHeight="1" x14ac:dyDescent="0.2">
      <c r="A32" s="362">
        <v>26</v>
      </c>
      <c r="B32" s="156" t="s">
        <v>255</v>
      </c>
      <c r="C32" s="304" t="s">
        <v>206</v>
      </c>
      <c r="D32" s="304" t="s">
        <v>196</v>
      </c>
      <c r="E32" s="304" t="s">
        <v>183</v>
      </c>
      <c r="F32" s="304" t="s">
        <v>225</v>
      </c>
      <c r="G32" s="304"/>
      <c r="H32" s="371">
        <v>72</v>
      </c>
      <c r="I32" s="302">
        <v>72</v>
      </c>
    </row>
    <row r="33" spans="1:9" ht="40.5" customHeight="1" x14ac:dyDescent="0.2">
      <c r="A33" s="221">
        <v>27</v>
      </c>
      <c r="B33" s="359" t="s">
        <v>256</v>
      </c>
      <c r="C33" s="213" t="s">
        <v>206</v>
      </c>
      <c r="D33" s="213" t="s">
        <v>196</v>
      </c>
      <c r="E33" s="213" t="s">
        <v>183</v>
      </c>
      <c r="F33" s="213" t="s">
        <v>225</v>
      </c>
      <c r="G33" s="213" t="s">
        <v>231</v>
      </c>
      <c r="H33" s="368">
        <v>72</v>
      </c>
      <c r="I33" s="233">
        <v>72</v>
      </c>
    </row>
    <row r="34" spans="1:9" ht="40.5" customHeight="1" x14ac:dyDescent="0.2">
      <c r="A34" s="362">
        <v>28</v>
      </c>
      <c r="B34" s="156" t="s">
        <v>257</v>
      </c>
      <c r="C34" s="304" t="s">
        <v>206</v>
      </c>
      <c r="D34" s="304" t="s">
        <v>199</v>
      </c>
      <c r="E34" s="304" t="s">
        <v>183</v>
      </c>
      <c r="F34" s="304" t="s">
        <v>226</v>
      </c>
      <c r="G34" s="213"/>
      <c r="H34" s="302">
        <v>150</v>
      </c>
      <c r="I34" s="302">
        <v>100</v>
      </c>
    </row>
    <row r="35" spans="1:9" ht="17.25" customHeight="1" x14ac:dyDescent="0.2">
      <c r="A35" s="221">
        <v>29</v>
      </c>
      <c r="B35" s="282" t="s">
        <v>245</v>
      </c>
      <c r="C35" s="213" t="s">
        <v>206</v>
      </c>
      <c r="D35" s="213" t="s">
        <v>199</v>
      </c>
      <c r="E35" s="213" t="s">
        <v>183</v>
      </c>
      <c r="F35" s="213" t="s">
        <v>226</v>
      </c>
      <c r="G35" s="213" t="s">
        <v>188</v>
      </c>
      <c r="H35" s="233">
        <v>100</v>
      </c>
      <c r="I35" s="233">
        <v>75</v>
      </c>
    </row>
    <row r="36" spans="1:9" ht="45" customHeight="1" x14ac:dyDescent="0.2">
      <c r="A36" s="221">
        <v>30</v>
      </c>
      <c r="B36" s="282" t="s">
        <v>190</v>
      </c>
      <c r="C36" s="213" t="s">
        <v>206</v>
      </c>
      <c r="D36" s="213" t="s">
        <v>199</v>
      </c>
      <c r="E36" s="213" t="s">
        <v>183</v>
      </c>
      <c r="F36" s="213" t="s">
        <v>226</v>
      </c>
      <c r="G36" s="213" t="s">
        <v>191</v>
      </c>
      <c r="H36" s="233">
        <v>50</v>
      </c>
      <c r="I36" s="233">
        <v>25</v>
      </c>
    </row>
    <row r="37" spans="1:9" ht="27.75" customHeight="1" x14ac:dyDescent="0.2">
      <c r="A37" s="221">
        <v>31</v>
      </c>
      <c r="B37" s="325" t="s">
        <v>200</v>
      </c>
      <c r="C37" s="213" t="s">
        <v>206</v>
      </c>
      <c r="D37" s="213" t="s">
        <v>201</v>
      </c>
      <c r="E37" s="213" t="s">
        <v>201</v>
      </c>
      <c r="F37" s="213" t="s">
        <v>299</v>
      </c>
      <c r="G37" s="213" t="s">
        <v>202</v>
      </c>
      <c r="H37" s="302">
        <v>137.69999999999999</v>
      </c>
      <c r="I37" s="302">
        <v>275.5</v>
      </c>
    </row>
    <row r="38" spans="1:9" s="234" customFormat="1" ht="18.75" x14ac:dyDescent="0.25">
      <c r="A38" s="372"/>
      <c r="B38" s="440" t="s">
        <v>61</v>
      </c>
      <c r="C38" s="440"/>
      <c r="D38" s="440"/>
      <c r="E38" s="440"/>
      <c r="F38" s="440"/>
      <c r="G38" s="440"/>
      <c r="H38" s="371">
        <v>5509.2</v>
      </c>
      <c r="I38" s="371">
        <v>5509.2</v>
      </c>
    </row>
    <row r="41" spans="1:9" ht="182.25" customHeight="1" x14ac:dyDescent="0.2">
      <c r="A41" s="435"/>
      <c r="B41" s="435"/>
      <c r="C41" s="435"/>
      <c r="D41" s="435"/>
      <c r="E41" s="435"/>
      <c r="F41" s="435"/>
      <c r="G41" s="435"/>
      <c r="H41" s="435"/>
      <c r="I41" s="435"/>
    </row>
  </sheetData>
  <mergeCells count="5">
    <mergeCell ref="H1:I1"/>
    <mergeCell ref="A3:I3"/>
    <mergeCell ref="G4:I4"/>
    <mergeCell ref="B38:G38"/>
    <mergeCell ref="A41:I41"/>
  </mergeCells>
  <pageMargins left="0.27" right="0.18" top="0.56000000000000005" bottom="0.38" header="0.3" footer="0.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3"/>
  <sheetViews>
    <sheetView zoomScale="90" zoomScaleNormal="90" workbookViewId="0">
      <selection activeCell="A2" sqref="A2:L2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384" width="8.85546875" style="87"/>
  </cols>
  <sheetData>
    <row r="1" spans="1:13" s="77" customFormat="1" ht="100.5" customHeight="1" x14ac:dyDescent="0.2">
      <c r="B1" s="88"/>
      <c r="C1" s="89"/>
      <c r="D1" s="89"/>
      <c r="E1" s="89"/>
      <c r="F1" s="89"/>
      <c r="G1" s="89"/>
      <c r="H1" s="89"/>
      <c r="J1" s="246"/>
      <c r="K1" s="441" t="s">
        <v>161</v>
      </c>
      <c r="L1" s="441"/>
    </row>
    <row r="2" spans="1:13" ht="99.75" customHeight="1" x14ac:dyDescent="0.2">
      <c r="A2" s="442" t="s">
        <v>162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3" ht="17.45" customHeight="1" x14ac:dyDescent="0.2">
      <c r="B3" s="101"/>
      <c r="C3" s="102"/>
      <c r="D3" s="102"/>
      <c r="E3" s="102"/>
      <c r="F3" s="102"/>
      <c r="G3" s="102"/>
      <c r="H3" s="87"/>
    </row>
    <row r="4" spans="1:13" ht="17.25" customHeight="1" x14ac:dyDescent="0.25">
      <c r="B4" s="75"/>
      <c r="C4" s="76"/>
      <c r="D4" s="76"/>
      <c r="E4" s="76"/>
      <c r="F4" s="76"/>
      <c r="G4" s="76"/>
      <c r="H4" s="77"/>
      <c r="K4" s="447" t="s">
        <v>113</v>
      </c>
      <c r="L4" s="447"/>
    </row>
    <row r="5" spans="1:13" ht="31.7" customHeight="1" x14ac:dyDescent="0.2">
      <c r="A5" s="443" t="s">
        <v>74</v>
      </c>
      <c r="B5" s="443" t="s">
        <v>114</v>
      </c>
      <c r="C5" s="94">
        <v>2008</v>
      </c>
      <c r="D5" s="94">
        <v>2010</v>
      </c>
      <c r="E5" s="94">
        <v>2010</v>
      </c>
      <c r="F5" s="94" t="s">
        <v>115</v>
      </c>
      <c r="G5" s="94" t="s">
        <v>116</v>
      </c>
      <c r="H5" s="80">
        <v>2011</v>
      </c>
      <c r="I5" s="444" t="s">
        <v>128</v>
      </c>
      <c r="J5" s="445"/>
      <c r="K5" s="445"/>
      <c r="L5" s="446"/>
    </row>
    <row r="6" spans="1:13" ht="91.5" customHeight="1" x14ac:dyDescent="0.2">
      <c r="A6" s="443"/>
      <c r="B6" s="443"/>
      <c r="C6" s="94"/>
      <c r="D6" s="94"/>
      <c r="E6" s="94"/>
      <c r="F6" s="94"/>
      <c r="G6" s="94"/>
      <c r="H6" s="80"/>
      <c r="I6" s="80" t="s">
        <v>117</v>
      </c>
      <c r="J6" s="80" t="s">
        <v>118</v>
      </c>
      <c r="K6" s="262" t="s">
        <v>160</v>
      </c>
      <c r="L6" s="262" t="s">
        <v>129</v>
      </c>
    </row>
    <row r="7" spans="1:13" s="77" customFormat="1" ht="20.25" customHeight="1" x14ac:dyDescent="0.2">
      <c r="A7" s="249">
        <v>1</v>
      </c>
      <c r="B7" s="249">
        <v>2</v>
      </c>
      <c r="C7" s="250"/>
      <c r="D7" s="250"/>
      <c r="E7" s="250"/>
      <c r="F7" s="250"/>
      <c r="G7" s="250"/>
      <c r="H7" s="249"/>
      <c r="I7" s="249">
        <v>3</v>
      </c>
      <c r="J7" s="249">
        <v>4</v>
      </c>
      <c r="K7" s="249">
        <v>5</v>
      </c>
      <c r="L7" s="249">
        <v>6</v>
      </c>
    </row>
    <row r="8" spans="1:13" ht="16.5" x14ac:dyDescent="0.2">
      <c r="A8" s="263"/>
      <c r="B8" s="264" t="s">
        <v>119</v>
      </c>
      <c r="C8" s="265"/>
      <c r="D8" s="265"/>
      <c r="E8" s="265"/>
      <c r="F8" s="265"/>
      <c r="G8" s="265"/>
      <c r="H8" s="265"/>
      <c r="I8" s="266"/>
      <c r="J8" s="266"/>
      <c r="K8" s="266"/>
      <c r="L8" s="103"/>
    </row>
    <row r="9" spans="1:13" s="272" customFormat="1" ht="18.600000000000001" customHeight="1" x14ac:dyDescent="0.2">
      <c r="A9" s="267">
        <v>1</v>
      </c>
      <c r="B9" s="268" t="s">
        <v>120</v>
      </c>
      <c r="C9" s="269"/>
      <c r="D9" s="269"/>
      <c r="E9" s="269"/>
      <c r="F9" s="269"/>
      <c r="G9" s="269"/>
      <c r="H9" s="269"/>
      <c r="I9" s="270"/>
      <c r="J9" s="270"/>
      <c r="K9" s="270"/>
      <c r="L9" s="271"/>
    </row>
    <row r="10" spans="1:13" ht="51" customHeight="1" x14ac:dyDescent="0.2">
      <c r="A10" s="95" t="s">
        <v>121</v>
      </c>
      <c r="B10" s="264" t="s">
        <v>127</v>
      </c>
      <c r="C10" s="265"/>
      <c r="D10" s="265"/>
      <c r="E10" s="265"/>
      <c r="F10" s="265"/>
      <c r="G10" s="265"/>
      <c r="H10" s="265"/>
      <c r="I10" s="81"/>
      <c r="J10" s="81"/>
      <c r="K10" s="273"/>
      <c r="L10" s="103"/>
      <c r="M10" s="274"/>
    </row>
    <row r="11" spans="1:13" ht="23.25" customHeight="1" x14ac:dyDescent="0.2">
      <c r="A11" s="95" t="s">
        <v>122</v>
      </c>
      <c r="B11" s="79" t="s">
        <v>126</v>
      </c>
      <c r="C11" s="80"/>
      <c r="D11" s="80"/>
      <c r="E11" s="80"/>
      <c r="F11" s="80"/>
      <c r="G11" s="80"/>
      <c r="H11" s="80"/>
      <c r="I11" s="81"/>
      <c r="J11" s="81"/>
      <c r="K11" s="96"/>
      <c r="L11" s="103"/>
    </row>
    <row r="12" spans="1:13" ht="24.75" customHeight="1" x14ac:dyDescent="0.2">
      <c r="A12" s="95" t="s">
        <v>123</v>
      </c>
      <c r="B12" s="79" t="s">
        <v>126</v>
      </c>
      <c r="C12" s="80"/>
      <c r="D12" s="80"/>
      <c r="E12" s="80"/>
      <c r="F12" s="80"/>
      <c r="G12" s="80"/>
      <c r="H12" s="80"/>
      <c r="I12" s="81"/>
      <c r="J12" s="81"/>
      <c r="K12" s="96"/>
      <c r="L12" s="103"/>
    </row>
    <row r="13" spans="1:13" ht="36.75" customHeight="1" x14ac:dyDescent="0.2">
      <c r="A13" s="95" t="s">
        <v>124</v>
      </c>
      <c r="B13" s="79" t="s">
        <v>126</v>
      </c>
      <c r="C13" s="80"/>
      <c r="D13" s="80"/>
      <c r="E13" s="80"/>
      <c r="F13" s="80"/>
      <c r="G13" s="80"/>
      <c r="H13" s="80"/>
      <c r="I13" s="81"/>
      <c r="J13" s="81"/>
      <c r="K13" s="96"/>
      <c r="L13" s="103"/>
    </row>
    <row r="14" spans="1:13" ht="56.25" customHeight="1" x14ac:dyDescent="0.2">
      <c r="A14" s="95" t="s">
        <v>125</v>
      </c>
      <c r="B14" s="79" t="s">
        <v>126</v>
      </c>
      <c r="C14" s="80"/>
      <c r="D14" s="80"/>
      <c r="E14" s="80"/>
      <c r="F14" s="80"/>
      <c r="G14" s="80"/>
      <c r="H14" s="80"/>
      <c r="I14" s="81"/>
      <c r="J14" s="81"/>
      <c r="K14" s="96"/>
      <c r="L14" s="103"/>
    </row>
    <row r="15" spans="1:13" ht="37.5" customHeight="1" x14ac:dyDescent="0.2">
      <c r="A15" s="82"/>
      <c r="B15" s="83"/>
      <c r="C15" s="84"/>
      <c r="D15" s="84"/>
      <c r="E15" s="84"/>
      <c r="F15" s="84"/>
      <c r="G15" s="84"/>
      <c r="H15" s="84"/>
      <c r="I15" s="85"/>
      <c r="J15" s="85"/>
      <c r="K15" s="85"/>
      <c r="L15" s="86"/>
      <c r="M15" s="86"/>
    </row>
    <row r="16" spans="1:13" ht="15.75" x14ac:dyDescent="0.2">
      <c r="A16" s="82"/>
      <c r="B16" s="88"/>
      <c r="C16" s="89"/>
      <c r="D16" s="89"/>
      <c r="E16" s="89"/>
      <c r="F16" s="89"/>
      <c r="G16" s="89"/>
      <c r="H16" s="89"/>
      <c r="I16" s="86"/>
      <c r="J16" s="104"/>
      <c r="K16" s="86"/>
      <c r="L16" s="86"/>
      <c r="M16" s="86"/>
    </row>
    <row r="17" spans="1:13" ht="15.75" x14ac:dyDescent="0.2">
      <c r="A17" s="82"/>
      <c r="B17" s="88"/>
      <c r="C17" s="89"/>
      <c r="D17" s="89"/>
      <c r="E17" s="89"/>
      <c r="F17" s="89"/>
      <c r="G17" s="89"/>
      <c r="H17" s="89"/>
      <c r="I17" s="86"/>
      <c r="J17" s="86"/>
      <c r="K17" s="86"/>
      <c r="L17" s="86"/>
      <c r="M17" s="86"/>
    </row>
    <row r="18" spans="1:13" ht="15.75" x14ac:dyDescent="0.2">
      <c r="A18" s="82"/>
      <c r="B18" s="88"/>
      <c r="C18" s="89"/>
      <c r="D18" s="89"/>
      <c r="E18" s="89"/>
      <c r="F18" s="89"/>
      <c r="G18" s="89"/>
      <c r="H18" s="89"/>
      <c r="I18" s="86"/>
      <c r="J18" s="86"/>
      <c r="K18" s="86"/>
      <c r="L18" s="86"/>
      <c r="M18" s="86"/>
    </row>
    <row r="19" spans="1:13" ht="15.75" x14ac:dyDescent="0.2">
      <c r="A19" s="82"/>
      <c r="B19" s="88"/>
      <c r="C19" s="89"/>
      <c r="D19" s="89"/>
      <c r="E19" s="89"/>
      <c r="F19" s="89"/>
      <c r="G19" s="89"/>
      <c r="H19" s="89"/>
      <c r="I19" s="86"/>
      <c r="J19" s="86"/>
      <c r="K19" s="86"/>
      <c r="L19" s="86"/>
      <c r="M19" s="86"/>
    </row>
    <row r="20" spans="1:13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86"/>
      <c r="K20" s="86"/>
      <c r="L20" s="86"/>
      <c r="M20" s="86"/>
    </row>
    <row r="21" spans="1:13" ht="15.75" x14ac:dyDescent="0.2">
      <c r="A21" s="90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3" ht="15.75" x14ac:dyDescent="0.2">
      <c r="A22" s="91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3" ht="15.75" x14ac:dyDescent="0.2">
      <c r="A23" s="91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3" ht="15.75" x14ac:dyDescent="0.2">
      <c r="A24" s="9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3" ht="15.75" x14ac:dyDescent="0.2">
      <c r="A25" s="92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3" ht="15.75" x14ac:dyDescent="0.2">
      <c r="A26" s="92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3" ht="15.75" x14ac:dyDescent="0.2">
      <c r="A27" s="92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3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3" ht="15.75" x14ac:dyDescent="0.2">
      <c r="A29" s="93"/>
      <c r="B29" s="88"/>
      <c r="C29" s="89"/>
      <c r="D29" s="89"/>
      <c r="E29" s="89"/>
      <c r="F29" s="89"/>
      <c r="G29" s="89"/>
      <c r="H29" s="89"/>
    </row>
    <row r="30" spans="1:13" ht="15.75" x14ac:dyDescent="0.2">
      <c r="A30" s="93"/>
      <c r="B30" s="88"/>
      <c r="C30" s="89"/>
      <c r="D30" s="89"/>
      <c r="E30" s="89"/>
      <c r="F30" s="89"/>
      <c r="G30" s="89"/>
      <c r="H30" s="89"/>
    </row>
    <row r="31" spans="1:13" ht="15.75" x14ac:dyDescent="0.2">
      <c r="A31" s="93"/>
      <c r="B31" s="88"/>
      <c r="C31" s="89"/>
      <c r="D31" s="89"/>
      <c r="E31" s="89"/>
      <c r="F31" s="89"/>
      <c r="G31" s="89"/>
      <c r="H31" s="89"/>
    </row>
    <row r="32" spans="1:13" ht="15.75" x14ac:dyDescent="0.2">
      <c r="A32" s="93"/>
      <c r="B32" s="88"/>
      <c r="C32" s="89"/>
      <c r="D32" s="89"/>
      <c r="E32" s="89"/>
      <c r="F32" s="89"/>
      <c r="G32" s="89"/>
      <c r="H32" s="89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77"/>
      <c r="B43" s="88"/>
      <c r="C43" s="89"/>
      <c r="D43" s="89"/>
      <c r="E43" s="89"/>
      <c r="F43" s="89"/>
      <c r="G43" s="89"/>
      <c r="H43" s="89"/>
    </row>
    <row r="44" spans="1:8" ht="15.75" x14ac:dyDescent="0.2">
      <c r="B44" s="88"/>
      <c r="C44" s="89"/>
      <c r="D44" s="89"/>
      <c r="E44" s="89"/>
      <c r="F44" s="89"/>
      <c r="G44" s="89"/>
      <c r="H44" s="89"/>
    </row>
    <row r="45" spans="1:8" ht="15.75" x14ac:dyDescent="0.2">
      <c r="B45" s="88"/>
      <c r="C45" s="89"/>
      <c r="D45" s="89"/>
      <c r="E45" s="89"/>
      <c r="F45" s="89"/>
      <c r="G45" s="89"/>
      <c r="H45" s="89"/>
    </row>
    <row r="46" spans="1:8" ht="15.75" x14ac:dyDescent="0.2">
      <c r="B46" s="88"/>
      <c r="C46" s="89"/>
      <c r="D46" s="89"/>
      <c r="E46" s="89"/>
      <c r="F46" s="89"/>
      <c r="G46" s="89"/>
      <c r="H46" s="89"/>
    </row>
    <row r="47" spans="1:8" ht="15.75" x14ac:dyDescent="0.2"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ageMargins left="0.98425196850393704" right="0.59055118110236227" top="0.98425196850393704" bottom="0.78740157480314965" header="0" footer="0"/>
  <pageSetup paperSize="9" scale="63" firstPageNumber="48" fitToHeight="3" orientation="portrait" useFirstPageNumber="1" horizontalDpi="300" verticalDpi="300" r:id="rId1"/>
  <headerFooter>
    <oddHeader>&amp;C&amp;"Times New Roman,обычный"&amp;16&amp;P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7"/>
  <sheetViews>
    <sheetView view="pageLayout" zoomScaleNormal="90" workbookViewId="0">
      <selection activeCell="A6" sqref="A6:P6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" width="23" style="87" customWidth="1"/>
    <col min="17" max="16384" width="8.85546875" style="87"/>
  </cols>
  <sheetData>
    <row r="1" spans="1:16" ht="79.5" customHeight="1" x14ac:dyDescent="0.2">
      <c r="J1" s="130"/>
      <c r="K1" s="449"/>
      <c r="L1" s="449"/>
      <c r="O1" s="448" t="s">
        <v>148</v>
      </c>
      <c r="P1" s="448"/>
    </row>
    <row r="2" spans="1:16" ht="15.6" customHeight="1" x14ac:dyDescent="0.25">
      <c r="B2" s="75"/>
      <c r="C2" s="76"/>
      <c r="D2" s="99"/>
      <c r="E2" s="99"/>
      <c r="F2" s="99"/>
      <c r="G2" s="99"/>
      <c r="H2" s="99"/>
      <c r="J2" s="450"/>
      <c r="K2" s="450"/>
    </row>
    <row r="3" spans="1:16" ht="14.1" customHeight="1" x14ac:dyDescent="0.25">
      <c r="B3" s="75"/>
      <c r="C3" s="76"/>
      <c r="D3" s="100"/>
      <c r="E3" s="100"/>
      <c r="F3" s="100"/>
      <c r="G3" s="100"/>
      <c r="H3" s="100"/>
      <c r="I3" s="450"/>
      <c r="J3" s="450"/>
      <c r="K3" s="450"/>
    </row>
    <row r="4" spans="1:16" ht="13.5" customHeight="1" x14ac:dyDescent="0.25">
      <c r="B4" s="75"/>
      <c r="C4" s="76"/>
      <c r="D4" s="100"/>
      <c r="E4" s="100"/>
      <c r="F4" s="100"/>
      <c r="G4" s="100"/>
      <c r="H4" s="100"/>
    </row>
    <row r="5" spans="1:16" ht="18.75" customHeight="1" x14ac:dyDescent="0.25">
      <c r="B5" s="75"/>
      <c r="C5" s="76"/>
      <c r="D5" s="99"/>
      <c r="E5" s="99"/>
      <c r="F5" s="99"/>
      <c r="G5" s="99"/>
      <c r="H5" s="99"/>
    </row>
    <row r="6" spans="1:16" ht="81.95" customHeight="1" x14ac:dyDescent="0.2">
      <c r="A6" s="442" t="s">
        <v>163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spans="1:16" ht="17.45" customHeight="1" x14ac:dyDescent="0.2">
      <c r="B7" s="101"/>
      <c r="C7" s="102"/>
      <c r="D7" s="102"/>
      <c r="E7" s="102"/>
      <c r="F7" s="102"/>
      <c r="G7" s="102"/>
      <c r="H7" s="87"/>
    </row>
    <row r="8" spans="1:16" ht="17.25" customHeight="1" x14ac:dyDescent="0.25">
      <c r="B8" s="75"/>
      <c r="C8" s="76"/>
      <c r="D8" s="76"/>
      <c r="E8" s="76"/>
      <c r="F8" s="76"/>
      <c r="G8" s="76"/>
      <c r="H8" s="77"/>
      <c r="P8" s="78" t="s">
        <v>113</v>
      </c>
    </row>
    <row r="9" spans="1:16" ht="31.7" customHeight="1" x14ac:dyDescent="0.2">
      <c r="A9" s="443" t="s">
        <v>74</v>
      </c>
      <c r="B9" s="443" t="s">
        <v>114</v>
      </c>
      <c r="C9" s="94">
        <v>2008</v>
      </c>
      <c r="D9" s="94">
        <v>2010</v>
      </c>
      <c r="E9" s="94">
        <v>2010</v>
      </c>
      <c r="F9" s="94" t="s">
        <v>115</v>
      </c>
      <c r="G9" s="94" t="s">
        <v>116</v>
      </c>
      <c r="H9" s="80">
        <v>2011</v>
      </c>
      <c r="I9" s="444" t="s">
        <v>149</v>
      </c>
      <c r="J9" s="445"/>
      <c r="K9" s="445"/>
      <c r="L9" s="446"/>
      <c r="M9" s="444" t="s">
        <v>150</v>
      </c>
      <c r="N9" s="445"/>
      <c r="O9" s="445"/>
      <c r="P9" s="446"/>
    </row>
    <row r="10" spans="1:16" ht="86.25" customHeight="1" x14ac:dyDescent="0.2">
      <c r="A10" s="443"/>
      <c r="B10" s="443"/>
      <c r="C10" s="94"/>
      <c r="D10" s="94"/>
      <c r="E10" s="94"/>
      <c r="F10" s="94"/>
      <c r="G10" s="94"/>
      <c r="H10" s="80"/>
      <c r="I10" s="80" t="s">
        <v>117</v>
      </c>
      <c r="J10" s="80" t="s">
        <v>118</v>
      </c>
      <c r="K10" s="262" t="s">
        <v>160</v>
      </c>
      <c r="L10" s="262" t="s">
        <v>129</v>
      </c>
      <c r="M10" s="80" t="s">
        <v>117</v>
      </c>
      <c r="N10" s="80" t="s">
        <v>118</v>
      </c>
      <c r="O10" s="262" t="s">
        <v>160</v>
      </c>
      <c r="P10" s="262" t="s">
        <v>129</v>
      </c>
    </row>
    <row r="11" spans="1:16" s="245" customFormat="1" ht="20.25" customHeight="1" x14ac:dyDescent="0.2">
      <c r="A11" s="247">
        <v>1</v>
      </c>
      <c r="B11" s="247">
        <v>2</v>
      </c>
      <c r="C11" s="248"/>
      <c r="D11" s="248"/>
      <c r="E11" s="248"/>
      <c r="F11" s="248"/>
      <c r="G11" s="248"/>
      <c r="H11" s="247"/>
      <c r="I11" s="247">
        <v>3</v>
      </c>
      <c r="J11" s="247">
        <v>4</v>
      </c>
      <c r="K11" s="247">
        <v>5</v>
      </c>
      <c r="L11" s="247">
        <v>6</v>
      </c>
      <c r="M11" s="247">
        <v>3</v>
      </c>
      <c r="N11" s="247">
        <v>4</v>
      </c>
      <c r="O11" s="247">
        <v>5</v>
      </c>
      <c r="P11" s="247">
        <v>6</v>
      </c>
    </row>
    <row r="12" spans="1:16" ht="16.5" x14ac:dyDescent="0.2">
      <c r="A12" s="263"/>
      <c r="B12" s="264" t="s">
        <v>119</v>
      </c>
      <c r="C12" s="265"/>
      <c r="D12" s="265"/>
      <c r="E12" s="265"/>
      <c r="F12" s="265"/>
      <c r="G12" s="265"/>
      <c r="H12" s="265"/>
      <c r="I12" s="266"/>
      <c r="J12" s="266"/>
      <c r="K12" s="266"/>
      <c r="L12" s="103"/>
      <c r="M12" s="266"/>
      <c r="N12" s="266"/>
      <c r="O12" s="266"/>
      <c r="P12" s="103"/>
    </row>
    <row r="13" spans="1:16" s="272" customFormat="1" ht="18.600000000000001" customHeight="1" x14ac:dyDescent="0.2">
      <c r="A13" s="267">
        <v>1</v>
      </c>
      <c r="B13" s="268" t="s">
        <v>120</v>
      </c>
      <c r="C13" s="269"/>
      <c r="D13" s="269"/>
      <c r="E13" s="269"/>
      <c r="F13" s="269"/>
      <c r="G13" s="269"/>
      <c r="H13" s="269"/>
      <c r="I13" s="270"/>
      <c r="J13" s="270"/>
      <c r="K13" s="270"/>
      <c r="L13" s="271"/>
      <c r="M13" s="270"/>
      <c r="N13" s="270"/>
      <c r="O13" s="270"/>
      <c r="P13" s="271"/>
    </row>
    <row r="14" spans="1:16" ht="51" customHeight="1" x14ac:dyDescent="0.2">
      <c r="A14" s="95" t="s">
        <v>121</v>
      </c>
      <c r="B14" s="264" t="s">
        <v>127</v>
      </c>
      <c r="C14" s="265"/>
      <c r="D14" s="265"/>
      <c r="E14" s="265"/>
      <c r="F14" s="265"/>
      <c r="G14" s="265"/>
      <c r="H14" s="265"/>
      <c r="I14" s="81"/>
      <c r="J14" s="81"/>
      <c r="K14" s="273"/>
      <c r="L14" s="103"/>
      <c r="M14" s="81"/>
      <c r="N14" s="81"/>
      <c r="O14" s="273"/>
      <c r="P14" s="103"/>
    </row>
    <row r="15" spans="1:16" ht="23.25" customHeight="1" x14ac:dyDescent="0.2">
      <c r="A15" s="95" t="s">
        <v>122</v>
      </c>
      <c r="B15" s="79" t="s">
        <v>126</v>
      </c>
      <c r="C15" s="80"/>
      <c r="D15" s="80"/>
      <c r="E15" s="80"/>
      <c r="F15" s="80"/>
      <c r="G15" s="80"/>
      <c r="H15" s="80"/>
      <c r="I15" s="81"/>
      <c r="J15" s="81"/>
      <c r="K15" s="96"/>
      <c r="L15" s="103"/>
      <c r="M15" s="81"/>
      <c r="N15" s="81"/>
      <c r="O15" s="96"/>
      <c r="P15" s="103"/>
    </row>
    <row r="16" spans="1:16" ht="24.75" customHeight="1" x14ac:dyDescent="0.2">
      <c r="A16" s="95" t="s">
        <v>123</v>
      </c>
      <c r="B16" s="79" t="s">
        <v>126</v>
      </c>
      <c r="C16" s="80"/>
      <c r="D16" s="80"/>
      <c r="E16" s="80"/>
      <c r="F16" s="80"/>
      <c r="G16" s="80"/>
      <c r="H16" s="80"/>
      <c r="I16" s="81"/>
      <c r="J16" s="81"/>
      <c r="K16" s="96"/>
      <c r="L16" s="103"/>
      <c r="M16" s="81"/>
      <c r="N16" s="81"/>
      <c r="O16" s="96"/>
      <c r="P16" s="103"/>
    </row>
    <row r="17" spans="1:16" ht="36.75" customHeight="1" x14ac:dyDescent="0.2">
      <c r="A17" s="95" t="s">
        <v>124</v>
      </c>
      <c r="B17" s="79" t="s">
        <v>126</v>
      </c>
      <c r="C17" s="80"/>
      <c r="D17" s="80"/>
      <c r="E17" s="80"/>
      <c r="F17" s="80"/>
      <c r="G17" s="80"/>
      <c r="H17" s="80"/>
      <c r="I17" s="81"/>
      <c r="J17" s="81"/>
      <c r="K17" s="96"/>
      <c r="L17" s="103"/>
      <c r="M17" s="81"/>
      <c r="N17" s="81"/>
      <c r="O17" s="96"/>
      <c r="P17" s="103"/>
    </row>
    <row r="18" spans="1:16" ht="56.25" customHeight="1" x14ac:dyDescent="0.2">
      <c r="A18" s="95" t="s">
        <v>125</v>
      </c>
      <c r="B18" s="79" t="s">
        <v>126</v>
      </c>
      <c r="C18" s="80"/>
      <c r="D18" s="80"/>
      <c r="E18" s="80"/>
      <c r="F18" s="80"/>
      <c r="G18" s="80"/>
      <c r="H18" s="80"/>
      <c r="I18" s="81"/>
      <c r="J18" s="81"/>
      <c r="K18" s="96"/>
      <c r="L18" s="103"/>
      <c r="M18" s="81"/>
      <c r="N18" s="81"/>
      <c r="O18" s="96"/>
      <c r="P18" s="103"/>
    </row>
    <row r="19" spans="1:16" ht="37.5" customHeight="1" x14ac:dyDescent="0.2">
      <c r="A19" s="82"/>
      <c r="B19" s="83"/>
      <c r="C19" s="84"/>
      <c r="D19" s="84"/>
      <c r="E19" s="84"/>
      <c r="F19" s="84"/>
      <c r="G19" s="84"/>
      <c r="H19" s="84"/>
      <c r="I19" s="85"/>
      <c r="J19" s="85"/>
      <c r="K19" s="85"/>
      <c r="L19" s="86"/>
      <c r="M19" s="86"/>
    </row>
    <row r="20" spans="1:16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104"/>
      <c r="K20" s="86"/>
      <c r="L20" s="86"/>
      <c r="M20" s="86"/>
    </row>
    <row r="21" spans="1:16" ht="15.75" x14ac:dyDescent="0.2">
      <c r="A21" s="82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6" ht="15.75" x14ac:dyDescent="0.2">
      <c r="A22" s="82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6" ht="15.75" x14ac:dyDescent="0.2">
      <c r="A23" s="82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6" ht="15.75" x14ac:dyDescent="0.2">
      <c r="A24" s="8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6" ht="15.75" x14ac:dyDescent="0.2">
      <c r="A25" s="90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6" ht="15.75" x14ac:dyDescent="0.2">
      <c r="A26" s="91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6" ht="15.75" x14ac:dyDescent="0.2">
      <c r="A27" s="91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6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6" ht="15.75" x14ac:dyDescent="0.2">
      <c r="A29" s="92"/>
      <c r="B29" s="88"/>
      <c r="C29" s="89"/>
      <c r="D29" s="89"/>
      <c r="E29" s="89"/>
      <c r="F29" s="89"/>
      <c r="G29" s="89"/>
      <c r="H29" s="89"/>
      <c r="I29" s="86"/>
      <c r="J29" s="86"/>
      <c r="K29" s="86"/>
      <c r="L29" s="86"/>
      <c r="M29" s="86"/>
    </row>
    <row r="30" spans="1:16" ht="15.75" x14ac:dyDescent="0.2">
      <c r="A30" s="92"/>
      <c r="B30" s="88"/>
      <c r="C30" s="89"/>
      <c r="D30" s="89"/>
      <c r="E30" s="89"/>
      <c r="F30" s="89"/>
      <c r="G30" s="89"/>
      <c r="H30" s="89"/>
      <c r="I30" s="86"/>
      <c r="J30" s="86"/>
      <c r="K30" s="86"/>
      <c r="L30" s="86"/>
      <c r="M30" s="86"/>
    </row>
    <row r="31" spans="1:16" ht="15.75" x14ac:dyDescent="0.2">
      <c r="A31" s="92"/>
      <c r="B31" s="88"/>
      <c r="C31" s="89"/>
      <c r="D31" s="89"/>
      <c r="E31" s="89"/>
      <c r="F31" s="89"/>
      <c r="G31" s="89"/>
      <c r="H31" s="89"/>
      <c r="I31" s="86"/>
      <c r="J31" s="86"/>
      <c r="K31" s="86"/>
      <c r="L31" s="86"/>
      <c r="M31" s="86"/>
    </row>
    <row r="32" spans="1:16" ht="15.75" x14ac:dyDescent="0.2">
      <c r="A32" s="92"/>
      <c r="B32" s="88"/>
      <c r="C32" s="89"/>
      <c r="D32" s="89"/>
      <c r="E32" s="89"/>
      <c r="F32" s="89"/>
      <c r="G32" s="89"/>
      <c r="H32" s="89"/>
      <c r="I32" s="86"/>
      <c r="J32" s="86"/>
      <c r="K32" s="86"/>
      <c r="L32" s="86"/>
      <c r="M32" s="86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93"/>
      <c r="B43" s="88"/>
      <c r="C43" s="89"/>
      <c r="D43" s="89"/>
      <c r="E43" s="89"/>
      <c r="F43" s="89"/>
      <c r="G43" s="89"/>
      <c r="H43" s="89"/>
    </row>
    <row r="44" spans="1:8" ht="15.75" x14ac:dyDescent="0.2">
      <c r="A44" s="93"/>
      <c r="B44" s="88"/>
      <c r="C44" s="89"/>
      <c r="D44" s="89"/>
      <c r="E44" s="89"/>
      <c r="F44" s="89"/>
      <c r="G44" s="89"/>
      <c r="H44" s="89"/>
    </row>
    <row r="45" spans="1:8" ht="15.75" x14ac:dyDescent="0.2">
      <c r="A45" s="93"/>
      <c r="B45" s="88"/>
      <c r="C45" s="89"/>
      <c r="D45" s="89"/>
      <c r="E45" s="89"/>
      <c r="F45" s="89"/>
      <c r="G45" s="89"/>
      <c r="H45" s="89"/>
    </row>
    <row r="46" spans="1:8" ht="15.75" x14ac:dyDescent="0.2">
      <c r="A46" s="93"/>
      <c r="B46" s="88"/>
      <c r="C46" s="89"/>
      <c r="D46" s="89"/>
      <c r="E46" s="89"/>
      <c r="F46" s="89"/>
      <c r="G46" s="89"/>
      <c r="H46" s="89"/>
    </row>
    <row r="47" spans="1:8" ht="15.75" x14ac:dyDescent="0.2">
      <c r="A47" s="77"/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  <row r="54" spans="2:8" ht="15.75" x14ac:dyDescent="0.2">
      <c r="B54" s="88"/>
      <c r="C54" s="89"/>
      <c r="D54" s="89"/>
      <c r="E54" s="89"/>
      <c r="F54" s="89"/>
      <c r="G54" s="89"/>
      <c r="H54" s="89"/>
    </row>
    <row r="55" spans="2:8" ht="15.75" x14ac:dyDescent="0.2">
      <c r="B55" s="88"/>
      <c r="C55" s="89"/>
      <c r="D55" s="89"/>
      <c r="E55" s="89"/>
      <c r="F55" s="89"/>
      <c r="G55" s="89"/>
      <c r="H55" s="89"/>
    </row>
    <row r="56" spans="2:8" ht="15.75" x14ac:dyDescent="0.2">
      <c r="B56" s="88"/>
      <c r="C56" s="89"/>
      <c r="D56" s="89"/>
      <c r="E56" s="89"/>
      <c r="F56" s="89"/>
      <c r="G56" s="89"/>
      <c r="H56" s="89"/>
    </row>
    <row r="57" spans="2:8" ht="15.75" x14ac:dyDescent="0.2">
      <c r="B57" s="88"/>
      <c r="C57" s="89"/>
      <c r="D57" s="89"/>
      <c r="E57" s="89"/>
      <c r="F57" s="89"/>
      <c r="G57" s="89"/>
      <c r="H57" s="8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ageMargins left="0.32" right="0.43" top="0.35" bottom="0.78740157480314965" header="0" footer="0"/>
  <pageSetup paperSize="9" scale="42" firstPageNumber="48" fitToHeight="3" orientation="portrait" useFirstPageNumber="1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SheetLayoutView="100" workbookViewId="0">
      <selection activeCell="A4" sqref="A4:D4"/>
    </sheetView>
  </sheetViews>
  <sheetFormatPr defaultRowHeight="12.75" x14ac:dyDescent="0.2"/>
  <cols>
    <col min="1" max="1" width="36.85546875" style="116" customWidth="1"/>
    <col min="2" max="2" width="12" style="116" customWidth="1"/>
    <col min="3" max="3" width="19.7109375" style="116" customWidth="1"/>
    <col min="4" max="4" width="38.85546875" style="116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03.5" customHeight="1" x14ac:dyDescent="0.25">
      <c r="D1" s="135" t="s">
        <v>164</v>
      </c>
    </row>
    <row r="2" spans="1:4" ht="4.5" customHeight="1" x14ac:dyDescent="0.2">
      <c r="C2" s="117"/>
      <c r="D2" s="117"/>
    </row>
    <row r="3" spans="1:4" ht="16.5" customHeight="1" x14ac:dyDescent="0.2">
      <c r="C3" s="117"/>
      <c r="D3" s="117"/>
    </row>
    <row r="4" spans="1:4" s="122" customFormat="1" ht="81" customHeight="1" x14ac:dyDescent="0.25">
      <c r="A4" s="404" t="s">
        <v>177</v>
      </c>
      <c r="B4" s="404"/>
      <c r="C4" s="404"/>
      <c r="D4" s="404"/>
    </row>
    <row r="5" spans="1:4" s="122" customFormat="1" ht="18.75" x14ac:dyDescent="0.25">
      <c r="A5" s="123"/>
      <c r="B5" s="123"/>
      <c r="C5" s="123"/>
      <c r="D5" s="251" t="s">
        <v>113</v>
      </c>
    </row>
    <row r="6" spans="1:4" s="252" customFormat="1" ht="18.75" x14ac:dyDescent="0.2">
      <c r="A6" s="451" t="s">
        <v>82</v>
      </c>
      <c r="B6" s="453" t="s">
        <v>2</v>
      </c>
      <c r="C6" s="453"/>
      <c r="D6" s="453"/>
    </row>
    <row r="7" spans="1:4" s="252" customFormat="1" ht="90" customHeight="1" x14ac:dyDescent="0.2">
      <c r="A7" s="452"/>
      <c r="B7" s="253" t="s">
        <v>83</v>
      </c>
      <c r="C7" s="253" t="s">
        <v>84</v>
      </c>
      <c r="D7" s="255" t="s">
        <v>166</v>
      </c>
    </row>
    <row r="8" spans="1:4" ht="15.75" x14ac:dyDescent="0.2">
      <c r="A8" s="70"/>
      <c r="B8" s="118"/>
      <c r="C8" s="71"/>
      <c r="D8" s="71"/>
    </row>
    <row r="9" spans="1:4" ht="15.75" x14ac:dyDescent="0.2">
      <c r="A9" s="70"/>
      <c r="B9" s="118"/>
      <c r="C9" s="71"/>
      <c r="D9" s="71"/>
    </row>
    <row r="10" spans="1:4" ht="15.75" x14ac:dyDescent="0.2">
      <c r="A10" s="70"/>
      <c r="B10" s="118"/>
      <c r="C10" s="71"/>
      <c r="D10" s="71"/>
    </row>
    <row r="11" spans="1:4" s="254" customFormat="1" ht="15.75" x14ac:dyDescent="0.2">
      <c r="A11" s="71" t="s">
        <v>14</v>
      </c>
      <c r="B11" s="71"/>
      <c r="C11" s="71"/>
      <c r="D11" s="71"/>
    </row>
  </sheetData>
  <mergeCells count="3">
    <mergeCell ref="A6:A7"/>
    <mergeCell ref="B6:D6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SheetLayoutView="100" workbookViewId="0">
      <selection activeCell="D24" sqref="D24"/>
    </sheetView>
  </sheetViews>
  <sheetFormatPr defaultRowHeight="12.75" x14ac:dyDescent="0.2"/>
  <cols>
    <col min="1" max="1" width="36.85546875" style="105" customWidth="1"/>
    <col min="2" max="2" width="12" style="105" customWidth="1"/>
    <col min="3" max="3" width="19.7109375" style="105" customWidth="1"/>
    <col min="4" max="4" width="38.8554687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16.25" customHeight="1" x14ac:dyDescent="0.25">
      <c r="D1" s="135" t="s">
        <v>143</v>
      </c>
    </row>
    <row r="2" spans="1:4" ht="4.5" customHeight="1" x14ac:dyDescent="0.2">
      <c r="C2" s="107"/>
      <c r="D2" s="107"/>
    </row>
    <row r="3" spans="1:4" ht="16.5" customHeight="1" x14ac:dyDescent="0.2">
      <c r="C3" s="107"/>
      <c r="D3" s="107"/>
    </row>
    <row r="4" spans="1:4" s="122" customFormat="1" ht="75.75" customHeight="1" x14ac:dyDescent="0.25">
      <c r="A4" s="404" t="s">
        <v>178</v>
      </c>
      <c r="B4" s="404"/>
      <c r="C4" s="404"/>
      <c r="D4" s="404"/>
    </row>
    <row r="5" spans="1:4" s="122" customFormat="1" ht="21" customHeight="1" x14ac:dyDescent="0.25">
      <c r="A5" s="279"/>
      <c r="B5" s="279"/>
      <c r="C5" s="279"/>
      <c r="D5" s="279"/>
    </row>
    <row r="6" spans="1:4" s="122" customFormat="1" ht="18.75" x14ac:dyDescent="0.25">
      <c r="A6" s="123"/>
      <c r="B6" s="123"/>
      <c r="C6" s="123"/>
      <c r="D6" s="251" t="s">
        <v>113</v>
      </c>
    </row>
    <row r="7" spans="1:4" s="122" customFormat="1" ht="18.75" x14ac:dyDescent="0.25">
      <c r="A7" s="454" t="s">
        <v>82</v>
      </c>
      <c r="B7" s="456" t="s">
        <v>2</v>
      </c>
      <c r="C7" s="456"/>
      <c r="D7" s="456"/>
    </row>
    <row r="8" spans="1:4" s="122" customFormat="1" ht="96" customHeight="1" x14ac:dyDescent="0.25">
      <c r="A8" s="455"/>
      <c r="B8" s="255" t="s">
        <v>83</v>
      </c>
      <c r="C8" s="255" t="s">
        <v>84</v>
      </c>
      <c r="D8" s="255" t="s">
        <v>166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  <row r="13" spans="1:4" s="254" customFormat="1" x14ac:dyDescent="0.2">
      <c r="A13" s="116"/>
      <c r="B13" s="116"/>
      <c r="C13" s="116"/>
      <c r="D13" s="116"/>
    </row>
  </sheetData>
  <mergeCells count="3">
    <mergeCell ref="A7:A8"/>
    <mergeCell ref="B7:D7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zoomScaleSheetLayoutView="100" workbookViewId="0">
      <selection activeCell="D24" sqref="D24"/>
    </sheetView>
  </sheetViews>
  <sheetFormatPr defaultRowHeight="12.75" x14ac:dyDescent="0.2"/>
  <cols>
    <col min="1" max="1" width="44.7109375" style="105" customWidth="1"/>
    <col min="2" max="2" width="12" style="105" customWidth="1"/>
    <col min="3" max="3" width="19.7109375" style="105" customWidth="1"/>
    <col min="4" max="4" width="39.570312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2" spans="1:4" ht="101.25" customHeight="1" x14ac:dyDescent="0.25">
      <c r="C2" s="424" t="s">
        <v>165</v>
      </c>
      <c r="D2" s="424"/>
    </row>
    <row r="3" spans="1:4" ht="4.5" customHeight="1" x14ac:dyDescent="0.2">
      <c r="C3" s="107"/>
      <c r="D3" s="107"/>
    </row>
    <row r="4" spans="1:4" ht="16.5" customHeight="1" x14ac:dyDescent="0.2">
      <c r="C4" s="107"/>
      <c r="D4" s="107"/>
    </row>
    <row r="5" spans="1:4" ht="82.5" customHeight="1" x14ac:dyDescent="0.2">
      <c r="A5" s="404" t="s">
        <v>179</v>
      </c>
      <c r="B5" s="404"/>
      <c r="C5" s="404"/>
      <c r="D5" s="404"/>
    </row>
    <row r="6" spans="1:4" x14ac:dyDescent="0.2">
      <c r="D6" s="69" t="s">
        <v>113</v>
      </c>
    </row>
    <row r="7" spans="1:4" s="122" customFormat="1" ht="18.75" x14ac:dyDescent="0.25">
      <c r="A7" s="454" t="s">
        <v>82</v>
      </c>
      <c r="B7" s="456" t="s">
        <v>2</v>
      </c>
      <c r="C7" s="456"/>
      <c r="D7" s="456"/>
    </row>
    <row r="8" spans="1:4" s="122" customFormat="1" ht="107.25" customHeight="1" x14ac:dyDescent="0.25">
      <c r="A8" s="455"/>
      <c r="B8" s="255" t="s">
        <v>83</v>
      </c>
      <c r="C8" s="255" t="s">
        <v>84</v>
      </c>
      <c r="D8" s="255" t="s">
        <v>166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</sheetData>
  <mergeCells count="4">
    <mergeCell ref="C2:D2"/>
    <mergeCell ref="A7:A8"/>
    <mergeCell ref="B7:D7"/>
    <mergeCell ref="A5:D5"/>
  </mergeCells>
  <pageMargins left="0.74803149606299213" right="0.74803149606299213" top="0.51181102362204722" bottom="0.47244094488188981" header="0.51181102362204722" footer="0.51181102362204722"/>
  <pageSetup paperSize="9" scale="76" fitToHeight="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SheetLayoutView="100" workbookViewId="0">
      <selection activeCell="D24" sqref="D24"/>
    </sheetView>
  </sheetViews>
  <sheetFormatPr defaultRowHeight="12.75" x14ac:dyDescent="0.2"/>
  <cols>
    <col min="1" max="1" width="41.7109375" style="68" customWidth="1"/>
    <col min="2" max="2" width="16.7109375" style="68" customWidth="1"/>
    <col min="3" max="3" width="12.85546875" style="68" customWidth="1"/>
    <col min="4" max="4" width="33.42578125" style="68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5" ht="99" customHeight="1" x14ac:dyDescent="0.25">
      <c r="D1" s="135" t="s">
        <v>151</v>
      </c>
      <c r="E1" s="50"/>
    </row>
    <row r="2" spans="1:5" ht="22.5" customHeight="1" x14ac:dyDescent="0.2">
      <c r="C2" s="72"/>
      <c r="D2" s="72"/>
      <c r="E2" s="50"/>
    </row>
    <row r="3" spans="1:5" s="122" customFormat="1" ht="40.5" customHeight="1" x14ac:dyDescent="0.25">
      <c r="A3" s="404" t="s">
        <v>167</v>
      </c>
      <c r="B3" s="404"/>
      <c r="C3" s="404"/>
      <c r="D3" s="404"/>
    </row>
    <row r="4" spans="1:5" s="122" customFormat="1" ht="17.25" customHeight="1" x14ac:dyDescent="0.25">
      <c r="A4" s="123"/>
      <c r="B4" s="123"/>
      <c r="C4" s="123"/>
      <c r="D4" s="124" t="s">
        <v>113</v>
      </c>
    </row>
    <row r="5" spans="1:5" s="122" customFormat="1" ht="15.75" customHeight="1" x14ac:dyDescent="0.25">
      <c r="A5" s="454" t="s">
        <v>82</v>
      </c>
      <c r="B5" s="454" t="s">
        <v>85</v>
      </c>
      <c r="C5" s="406" t="s">
        <v>2</v>
      </c>
      <c r="D5" s="457"/>
    </row>
    <row r="6" spans="1:5" s="122" customFormat="1" ht="112.5" x14ac:dyDescent="0.25">
      <c r="A6" s="455"/>
      <c r="B6" s="455"/>
      <c r="C6" s="183" t="s">
        <v>84</v>
      </c>
      <c r="D6" s="255" t="s">
        <v>166</v>
      </c>
    </row>
    <row r="7" spans="1:5" s="122" customFormat="1" ht="18.75" x14ac:dyDescent="0.25">
      <c r="A7" s="256"/>
      <c r="B7" s="134"/>
      <c r="C7" s="183"/>
      <c r="D7" s="183"/>
    </row>
    <row r="8" spans="1:5" s="122" customFormat="1" ht="18.75" x14ac:dyDescent="0.25">
      <c r="A8" s="256"/>
      <c r="B8" s="134"/>
      <c r="C8" s="183"/>
      <c r="D8" s="183"/>
    </row>
    <row r="9" spans="1:5" s="122" customFormat="1" ht="18.75" x14ac:dyDescent="0.25">
      <c r="A9" s="256"/>
      <c r="B9" s="134"/>
      <c r="C9" s="183"/>
      <c r="D9" s="183"/>
    </row>
    <row r="10" spans="1:5" s="122" customFormat="1" ht="18.75" x14ac:dyDescent="0.25">
      <c r="A10" s="183" t="s">
        <v>14</v>
      </c>
      <c r="B10" s="183"/>
      <c r="C10" s="183"/>
      <c r="D10" s="183"/>
    </row>
  </sheetData>
  <mergeCells count="4">
    <mergeCell ref="A3:D3"/>
    <mergeCell ref="A5:A6"/>
    <mergeCell ref="B5:B6"/>
    <mergeCell ref="C5:D5"/>
  </mergeCells>
  <pageMargins left="0.74803149606299213" right="0.74803149606299213" top="0.55118110236220474" bottom="0.98425196850393704" header="0.51181102362204722" footer="0.51181102362204722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SheetLayoutView="100" workbookViewId="0">
      <selection activeCell="B17" sqref="B17"/>
    </sheetView>
  </sheetViews>
  <sheetFormatPr defaultRowHeight="12.75" x14ac:dyDescent="0.2"/>
  <cols>
    <col min="1" max="1" width="41.7109375" style="116" customWidth="1"/>
    <col min="2" max="2" width="19.28515625" style="116" customWidth="1"/>
    <col min="3" max="3" width="12.85546875" style="116" customWidth="1"/>
    <col min="4" max="4" width="33.42578125" style="116" customWidth="1"/>
    <col min="5" max="5" width="19.5703125" customWidth="1"/>
    <col min="6" max="6" width="14.7109375" customWidth="1"/>
    <col min="7" max="7" width="35.42578125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7" ht="90" customHeight="1" x14ac:dyDescent="0.25">
      <c r="E1" s="50"/>
      <c r="F1" s="424" t="s">
        <v>171</v>
      </c>
      <c r="G1" s="424"/>
    </row>
    <row r="2" spans="1:7" ht="22.5" customHeight="1" x14ac:dyDescent="0.2">
      <c r="C2" s="133"/>
      <c r="D2" s="133"/>
      <c r="E2" s="50"/>
    </row>
    <row r="3" spans="1:7" ht="55.5" customHeight="1" x14ac:dyDescent="0.2">
      <c r="A3" s="404" t="s">
        <v>168</v>
      </c>
      <c r="B3" s="404"/>
      <c r="C3" s="404"/>
      <c r="D3" s="404"/>
      <c r="E3" s="404"/>
      <c r="F3" s="404"/>
      <c r="G3" s="404"/>
    </row>
    <row r="4" spans="1:7" ht="17.25" customHeight="1" x14ac:dyDescent="0.2">
      <c r="D4" s="458" t="s">
        <v>113</v>
      </c>
      <c r="E4" s="458"/>
      <c r="F4" s="458"/>
      <c r="G4" s="458"/>
    </row>
    <row r="5" spans="1:7" s="184" customFormat="1" ht="21.75" customHeight="1" x14ac:dyDescent="0.3">
      <c r="A5" s="451" t="s">
        <v>82</v>
      </c>
      <c r="B5" s="451" t="s">
        <v>169</v>
      </c>
      <c r="C5" s="459" t="s">
        <v>2</v>
      </c>
      <c r="D5" s="460"/>
      <c r="E5" s="451" t="s">
        <v>170</v>
      </c>
      <c r="F5" s="459" t="s">
        <v>2</v>
      </c>
      <c r="G5" s="460"/>
    </row>
    <row r="6" spans="1:7" s="184" customFormat="1" ht="128.25" customHeight="1" x14ac:dyDescent="0.3">
      <c r="A6" s="452"/>
      <c r="B6" s="452"/>
      <c r="C6" s="188" t="s">
        <v>84</v>
      </c>
      <c r="D6" s="255" t="s">
        <v>166</v>
      </c>
      <c r="E6" s="452"/>
      <c r="F6" s="188" t="s">
        <v>84</v>
      </c>
      <c r="G6" s="255" t="s">
        <v>166</v>
      </c>
    </row>
    <row r="7" spans="1:7" s="184" customFormat="1" ht="18.75" x14ac:dyDescent="0.3">
      <c r="A7" s="256"/>
      <c r="B7" s="183"/>
      <c r="C7" s="183"/>
      <c r="D7" s="183"/>
      <c r="E7" s="183"/>
      <c r="F7" s="183"/>
      <c r="G7" s="183"/>
    </row>
    <row r="8" spans="1:7" s="184" customFormat="1" ht="18.75" x14ac:dyDescent="0.3">
      <c r="A8" s="256"/>
      <c r="B8" s="183"/>
      <c r="C8" s="183"/>
      <c r="D8" s="183"/>
      <c r="E8" s="183"/>
      <c r="F8" s="183"/>
      <c r="G8" s="183"/>
    </row>
    <row r="9" spans="1:7" s="184" customFormat="1" ht="18.75" x14ac:dyDescent="0.3">
      <c r="A9" s="256"/>
      <c r="B9" s="183"/>
      <c r="C9" s="183"/>
      <c r="D9" s="183"/>
      <c r="E9" s="183"/>
      <c r="F9" s="183"/>
      <c r="G9" s="183"/>
    </row>
    <row r="10" spans="1:7" s="184" customFormat="1" ht="18.75" x14ac:dyDescent="0.3">
      <c r="A10" s="183" t="s">
        <v>14</v>
      </c>
      <c r="B10" s="183"/>
      <c r="C10" s="183"/>
      <c r="D10" s="183"/>
      <c r="E10" s="183"/>
      <c r="F10" s="183"/>
      <c r="G10" s="183"/>
    </row>
  </sheetData>
  <mergeCells count="8">
    <mergeCell ref="F1:G1"/>
    <mergeCell ref="A3:G3"/>
    <mergeCell ref="D4:G4"/>
    <mergeCell ref="A5:A6"/>
    <mergeCell ref="B5:B6"/>
    <mergeCell ref="C5:D5"/>
    <mergeCell ref="E5:E6"/>
    <mergeCell ref="F5:G5"/>
  </mergeCells>
  <pageMargins left="0.74803149606299213" right="0.74803149606299213" top="0.55118110236220474" bottom="0.98425196850393704" header="0.51181102362204722" footer="0.51181102362204722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view="pageBreakPreview" zoomScale="60" zoomScaleNormal="75" workbookViewId="0">
      <selection activeCell="B12" sqref="B12"/>
    </sheetView>
  </sheetViews>
  <sheetFormatPr defaultRowHeight="15.75" x14ac:dyDescent="0.25"/>
  <cols>
    <col min="1" max="1" width="69.42578125" style="1" customWidth="1"/>
    <col min="2" max="2" width="29.57031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 x14ac:dyDescent="0.25">
      <c r="C1" s="396" t="s">
        <v>336</v>
      </c>
      <c r="D1" s="396"/>
      <c r="E1" s="396"/>
      <c r="F1" s="396"/>
      <c r="G1" s="396"/>
      <c r="H1" s="396"/>
      <c r="I1" s="396"/>
      <c r="J1" s="396"/>
    </row>
    <row r="2" spans="1:11" x14ac:dyDescent="0.25">
      <c r="B2" s="12"/>
      <c r="C2" s="12"/>
    </row>
    <row r="3" spans="1:11" s="17" customFormat="1" ht="42.75" customHeight="1" x14ac:dyDescent="0.3">
      <c r="A3" s="397" t="s">
        <v>334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1" ht="14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1" t="s">
        <v>113</v>
      </c>
    </row>
    <row r="5" spans="1:11" s="17" customFormat="1" ht="18.75" x14ac:dyDescent="0.3">
      <c r="A5" s="398"/>
      <c r="B5" s="399" t="s">
        <v>15</v>
      </c>
      <c r="C5" s="311" t="s">
        <v>335</v>
      </c>
      <c r="D5" s="171"/>
      <c r="E5" s="171"/>
      <c r="F5" s="171"/>
      <c r="G5" s="171"/>
      <c r="H5" s="171"/>
      <c r="I5" s="171"/>
      <c r="J5" s="172">
        <v>2023</v>
      </c>
    </row>
    <row r="6" spans="1:11" s="17" customFormat="1" ht="18.75" x14ac:dyDescent="0.3">
      <c r="A6" s="398"/>
      <c r="B6" s="400"/>
      <c r="C6" s="170" t="s">
        <v>16</v>
      </c>
      <c r="D6" s="170" t="s">
        <v>12</v>
      </c>
      <c r="E6" s="170" t="s">
        <v>12</v>
      </c>
      <c r="F6" s="170" t="s">
        <v>12</v>
      </c>
      <c r="G6" s="170" t="s">
        <v>12</v>
      </c>
      <c r="H6" s="170" t="s">
        <v>12</v>
      </c>
      <c r="I6" s="170" t="s">
        <v>12</v>
      </c>
      <c r="J6" s="170" t="s">
        <v>12</v>
      </c>
      <c r="K6" s="173"/>
    </row>
    <row r="7" spans="1:11" s="17" customFormat="1" ht="18.75" x14ac:dyDescent="0.3">
      <c r="A7" s="140" t="s">
        <v>0</v>
      </c>
      <c r="B7" s="174"/>
      <c r="C7" s="310" t="s">
        <v>208</v>
      </c>
      <c r="D7" s="175"/>
      <c r="E7" s="175"/>
      <c r="F7" s="175"/>
      <c r="G7" s="175"/>
      <c r="H7" s="175"/>
      <c r="I7" s="175"/>
      <c r="J7" s="311" t="s">
        <v>208</v>
      </c>
      <c r="K7" s="173"/>
    </row>
    <row r="8" spans="1:11" s="17" customFormat="1" ht="37.5" x14ac:dyDescent="0.3">
      <c r="A8" s="144" t="s">
        <v>1</v>
      </c>
      <c r="B8" s="176"/>
      <c r="C8" s="311" t="s">
        <v>208</v>
      </c>
      <c r="D8" s="175"/>
      <c r="E8" s="175"/>
      <c r="F8" s="175"/>
      <c r="G8" s="175"/>
      <c r="H8" s="175"/>
      <c r="I8" s="175"/>
      <c r="J8" s="311" t="s">
        <v>208</v>
      </c>
    </row>
    <row r="9" spans="1:11" s="17" customFormat="1" ht="18.75" x14ac:dyDescent="0.3">
      <c r="A9" s="146" t="s">
        <v>2</v>
      </c>
      <c r="B9" s="174"/>
      <c r="C9" s="175"/>
      <c r="D9" s="175"/>
      <c r="E9" s="175"/>
      <c r="F9" s="175"/>
      <c r="G9" s="175"/>
      <c r="H9" s="175"/>
      <c r="I9" s="175"/>
      <c r="J9" s="175"/>
    </row>
    <row r="10" spans="1:11" s="17" customFormat="1" ht="37.5" x14ac:dyDescent="0.3">
      <c r="A10" s="147" t="s">
        <v>144</v>
      </c>
      <c r="B10" s="177"/>
      <c r="C10" s="175"/>
      <c r="D10" s="175"/>
      <c r="E10" s="175"/>
      <c r="F10" s="175"/>
      <c r="G10" s="175"/>
      <c r="H10" s="175"/>
      <c r="I10" s="175"/>
      <c r="J10" s="175"/>
    </row>
    <row r="11" spans="1:11" s="17" customFormat="1" ht="37.5" x14ac:dyDescent="0.3">
      <c r="A11" s="144" t="s">
        <v>3</v>
      </c>
      <c r="B11" s="177"/>
      <c r="C11" s="175"/>
      <c r="D11" s="175"/>
      <c r="E11" s="175"/>
      <c r="F11" s="175"/>
      <c r="G11" s="175"/>
      <c r="H11" s="175"/>
      <c r="I11" s="175"/>
      <c r="J11" s="175"/>
    </row>
    <row r="12" spans="1:11" s="17" customFormat="1" ht="37.5" x14ac:dyDescent="0.3">
      <c r="A12" s="150" t="s">
        <v>4</v>
      </c>
      <c r="B12" s="176"/>
      <c r="C12" s="175"/>
      <c r="D12" s="175"/>
      <c r="E12" s="175"/>
      <c r="F12" s="175"/>
      <c r="G12" s="175"/>
      <c r="H12" s="175"/>
      <c r="I12" s="175"/>
      <c r="J12" s="175"/>
    </row>
    <row r="13" spans="1:11" s="17" customFormat="1" ht="56.25" x14ac:dyDescent="0.3">
      <c r="A13" s="146" t="s">
        <v>145</v>
      </c>
      <c r="B13" s="177"/>
      <c r="C13" s="175"/>
      <c r="D13" s="175"/>
      <c r="E13" s="175"/>
      <c r="F13" s="175"/>
      <c r="G13" s="175"/>
      <c r="H13" s="175"/>
      <c r="I13" s="175"/>
      <c r="J13" s="175"/>
      <c r="K13" s="173"/>
    </row>
    <row r="14" spans="1:11" s="17" customFormat="1" ht="37.5" x14ac:dyDescent="0.3">
      <c r="A14" s="146" t="s">
        <v>6</v>
      </c>
      <c r="B14" s="177"/>
      <c r="C14" s="175"/>
      <c r="D14" s="175"/>
      <c r="E14" s="175"/>
      <c r="F14" s="175"/>
      <c r="G14" s="175"/>
      <c r="H14" s="175"/>
      <c r="I14" s="175"/>
      <c r="J14" s="175"/>
    </row>
    <row r="15" spans="1:11" s="17" customFormat="1" ht="56.25" x14ac:dyDescent="0.3">
      <c r="A15" s="146" t="s">
        <v>17</v>
      </c>
      <c r="B15" s="177"/>
      <c r="C15" s="175"/>
      <c r="D15" s="175"/>
      <c r="E15" s="175"/>
      <c r="F15" s="175"/>
      <c r="G15" s="175"/>
      <c r="H15" s="175"/>
      <c r="I15" s="175"/>
      <c r="J15" s="175"/>
    </row>
    <row r="16" spans="1:11" s="17" customFormat="1" ht="37.5" x14ac:dyDescent="0.3">
      <c r="A16" s="144" t="s">
        <v>7</v>
      </c>
      <c r="B16" s="177"/>
      <c r="C16" s="175"/>
      <c r="D16" s="175"/>
      <c r="E16" s="175"/>
      <c r="F16" s="175"/>
      <c r="G16" s="175"/>
      <c r="H16" s="175"/>
      <c r="I16" s="175"/>
      <c r="J16" s="175"/>
    </row>
    <row r="17" spans="1:10" s="17" customFormat="1" ht="37.5" x14ac:dyDescent="0.3">
      <c r="A17" s="146" t="s">
        <v>5</v>
      </c>
      <c r="B17" s="177"/>
      <c r="C17" s="175"/>
      <c r="D17" s="175"/>
      <c r="E17" s="175"/>
      <c r="F17" s="175"/>
      <c r="G17" s="175"/>
      <c r="H17" s="175"/>
      <c r="I17" s="175"/>
      <c r="J17" s="175"/>
    </row>
    <row r="18" spans="1:10" s="17" customFormat="1" ht="37.5" x14ac:dyDescent="0.3">
      <c r="A18" s="146" t="s">
        <v>18</v>
      </c>
      <c r="B18" s="177"/>
      <c r="C18" s="175"/>
      <c r="D18" s="175"/>
      <c r="E18" s="175"/>
      <c r="F18" s="175"/>
      <c r="G18" s="175"/>
      <c r="H18" s="175"/>
      <c r="I18" s="175"/>
      <c r="J18" s="175"/>
    </row>
    <row r="19" spans="1:10" s="17" customFormat="1" ht="56.25" x14ac:dyDescent="0.3">
      <c r="A19" s="146" t="s">
        <v>8</v>
      </c>
      <c r="B19" s="177"/>
      <c r="C19" s="175"/>
      <c r="D19" s="175"/>
      <c r="E19" s="175"/>
      <c r="F19" s="175"/>
      <c r="G19" s="175"/>
      <c r="H19" s="175"/>
      <c r="I19" s="175"/>
      <c r="J19" s="175"/>
    </row>
    <row r="20" spans="1:10" s="17" customFormat="1" ht="56.25" x14ac:dyDescent="0.3">
      <c r="A20" s="146" t="s">
        <v>19</v>
      </c>
      <c r="B20" s="177"/>
      <c r="C20" s="175"/>
      <c r="D20" s="175"/>
      <c r="E20" s="175"/>
      <c r="F20" s="175"/>
      <c r="G20" s="175"/>
      <c r="H20" s="175"/>
      <c r="I20" s="175"/>
      <c r="J20" s="175"/>
    </row>
    <row r="21" spans="1:10" s="17" customFormat="1" ht="37.5" x14ac:dyDescent="0.3">
      <c r="A21" s="144" t="s">
        <v>11</v>
      </c>
      <c r="B21" s="177"/>
      <c r="C21" s="175"/>
      <c r="D21" s="175"/>
      <c r="E21" s="175"/>
      <c r="F21" s="175"/>
      <c r="G21" s="175"/>
      <c r="H21" s="175"/>
      <c r="I21" s="175"/>
      <c r="J21" s="175"/>
    </row>
    <row r="22" spans="1:10" s="17" customFormat="1" ht="37.5" x14ac:dyDescent="0.3">
      <c r="A22" s="152" t="s">
        <v>9</v>
      </c>
      <c r="B22" s="177"/>
      <c r="C22" s="175"/>
      <c r="D22" s="175"/>
      <c r="E22" s="175"/>
      <c r="F22" s="175"/>
      <c r="G22" s="175"/>
      <c r="H22" s="175"/>
      <c r="I22" s="175"/>
      <c r="J22" s="175"/>
    </row>
    <row r="23" spans="1:10" s="17" customFormat="1" ht="37.5" x14ac:dyDescent="0.3">
      <c r="A23" s="154" t="s">
        <v>10</v>
      </c>
      <c r="B23" s="174"/>
      <c r="C23" s="175"/>
      <c r="D23" s="175"/>
      <c r="E23" s="175"/>
      <c r="F23" s="175"/>
      <c r="G23" s="175"/>
      <c r="H23" s="175"/>
      <c r="I23" s="175"/>
      <c r="J23" s="175"/>
    </row>
    <row r="24" spans="1:10" s="149" customFormat="1" ht="56.25" x14ac:dyDescent="0.3">
      <c r="A24" s="146" t="s">
        <v>20</v>
      </c>
      <c r="B24" s="178"/>
      <c r="C24" s="179"/>
      <c r="D24" s="179"/>
      <c r="E24" s="179"/>
      <c r="F24" s="179"/>
      <c r="G24" s="179"/>
      <c r="H24" s="179"/>
      <c r="I24" s="179"/>
      <c r="J24" s="179"/>
    </row>
    <row r="25" spans="1:10" s="17" customFormat="1" ht="37.5" x14ac:dyDescent="0.3">
      <c r="A25" s="156" t="s">
        <v>13</v>
      </c>
      <c r="B25" s="176"/>
      <c r="C25" s="175"/>
      <c r="D25" s="175"/>
      <c r="E25" s="175"/>
      <c r="F25" s="175"/>
      <c r="G25" s="175"/>
      <c r="H25" s="175"/>
      <c r="I25" s="175"/>
      <c r="J25" s="175"/>
    </row>
    <row r="26" spans="1:10" s="17" customFormat="1" ht="131.25" x14ac:dyDescent="0.3">
      <c r="A26" s="159" t="s">
        <v>146</v>
      </c>
      <c r="B26" s="177"/>
      <c r="C26" s="175"/>
      <c r="D26" s="175"/>
      <c r="E26" s="175"/>
      <c r="F26" s="175"/>
      <c r="G26" s="175"/>
      <c r="H26" s="175"/>
      <c r="I26" s="175"/>
      <c r="J26" s="175"/>
    </row>
    <row r="27" spans="1:10" s="17" customFormat="1" ht="112.5" x14ac:dyDescent="0.3">
      <c r="A27" s="159" t="s">
        <v>21</v>
      </c>
      <c r="B27" s="177"/>
      <c r="C27" s="175"/>
      <c r="D27" s="175"/>
      <c r="E27" s="175"/>
      <c r="F27" s="175"/>
      <c r="G27" s="175"/>
      <c r="H27" s="175"/>
      <c r="I27" s="175"/>
      <c r="J27" s="175"/>
    </row>
    <row r="28" spans="1:10" x14ac:dyDescent="0.25">
      <c r="B28" s="3"/>
      <c r="C28" s="4"/>
    </row>
    <row r="29" spans="1:10" x14ac:dyDescent="0.25">
      <c r="B29" s="3"/>
      <c r="C29" s="4"/>
    </row>
    <row r="30" spans="1:10" x14ac:dyDescent="0.25">
      <c r="B30" s="5"/>
      <c r="C30" s="6"/>
    </row>
    <row r="31" spans="1:10" x14ac:dyDescent="0.25">
      <c r="B31" s="3"/>
      <c r="C31" s="4"/>
    </row>
    <row r="32" spans="1:10" x14ac:dyDescent="0.25">
      <c r="B32" s="3"/>
      <c r="C32" s="4"/>
    </row>
    <row r="33" spans="2:3" x14ac:dyDescent="0.25">
      <c r="B33" s="5"/>
      <c r="C33" s="6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7"/>
      <c r="C40" s="8"/>
    </row>
  </sheetData>
  <mergeCells count="4">
    <mergeCell ref="C1:J1"/>
    <mergeCell ref="A3:J3"/>
    <mergeCell ref="A5:A6"/>
    <mergeCell ref="B5:B6"/>
  </mergeCells>
  <phoneticPr fontId="3" type="noConversion"/>
  <pageMargins left="1.05" right="0.46" top="0.37" bottom="0.45" header="0.4" footer="0.5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4" ht="102" customHeight="1" x14ac:dyDescent="0.25">
      <c r="C1" s="275" t="s">
        <v>180</v>
      </c>
      <c r="D1" s="50"/>
    </row>
    <row r="2" spans="1:4" x14ac:dyDescent="0.2">
      <c r="C2" s="50"/>
      <c r="D2" s="50"/>
    </row>
    <row r="3" spans="1:4" s="121" customFormat="1" ht="96" customHeight="1" x14ac:dyDescent="0.2">
      <c r="A3" s="404" t="s">
        <v>133</v>
      </c>
      <c r="B3" s="404"/>
      <c r="C3" s="404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172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s="254" customFormat="1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9" fitToHeight="0" pageOrder="overThenDown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4.85546875" customWidth="1"/>
    <col min="2" max="2" width="48.85546875" customWidth="1"/>
    <col min="3" max="3" width="43.140625" customWidth="1"/>
  </cols>
  <sheetData>
    <row r="1" spans="1:4" ht="93.75" customHeight="1" x14ac:dyDescent="0.25">
      <c r="C1" s="275" t="s">
        <v>181</v>
      </c>
      <c r="D1" s="50"/>
    </row>
    <row r="2" spans="1:4" x14ac:dyDescent="0.2">
      <c r="C2" s="50"/>
      <c r="D2" s="50"/>
    </row>
    <row r="3" spans="1:4" s="110" customFormat="1" ht="111.75" customHeight="1" x14ac:dyDescent="0.2">
      <c r="A3" s="404" t="s">
        <v>174</v>
      </c>
      <c r="B3" s="404"/>
      <c r="C3" s="404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175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48" top="0.37" bottom="0.74803149606299213" header="0.31496062992125984" footer="0.31496062992125984"/>
  <pageSetup paperSize="9" scale="62" fitToHeight="0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1" sqref="C21"/>
    </sheetView>
  </sheetViews>
  <sheetFormatPr defaultRowHeight="12.75" x14ac:dyDescent="0.2"/>
  <cols>
    <col min="1" max="1" width="45.42578125" customWidth="1"/>
    <col min="2" max="2" width="45" customWidth="1"/>
    <col min="3" max="3" width="43.140625" customWidth="1"/>
  </cols>
  <sheetData>
    <row r="1" spans="1:4" ht="105.75" customHeight="1" x14ac:dyDescent="0.25">
      <c r="C1" s="275" t="s">
        <v>182</v>
      </c>
      <c r="D1" s="50"/>
    </row>
    <row r="2" spans="1:4" x14ac:dyDescent="0.2">
      <c r="C2" s="50"/>
      <c r="D2" s="50"/>
    </row>
    <row r="3" spans="1:4" s="121" customFormat="1" ht="122.25" customHeight="1" x14ac:dyDescent="0.2">
      <c r="A3" s="404" t="s">
        <v>173</v>
      </c>
      <c r="B3" s="404"/>
      <c r="C3" s="404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175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I19" sqref="I19"/>
    </sheetView>
  </sheetViews>
  <sheetFormatPr defaultRowHeight="12.75" x14ac:dyDescent="0.2"/>
  <cols>
    <col min="1" max="1" width="9.140625" style="129"/>
    <col min="2" max="2" width="64.5703125" customWidth="1"/>
  </cols>
  <sheetData>
    <row r="1" spans="1:2" x14ac:dyDescent="0.2">
      <c r="A1" s="461" t="s">
        <v>147</v>
      </c>
      <c r="B1" s="461"/>
    </row>
    <row r="2" spans="1:2" ht="27" customHeight="1" x14ac:dyDescent="0.2">
      <c r="A2" s="128">
        <v>1</v>
      </c>
      <c r="B2" s="127"/>
    </row>
    <row r="3" spans="1:2" ht="27" customHeight="1" x14ac:dyDescent="0.2">
      <c r="A3" s="128">
        <v>2</v>
      </c>
      <c r="B3" s="127"/>
    </row>
    <row r="4" spans="1:2" ht="27" customHeight="1" x14ac:dyDescent="0.2">
      <c r="A4" s="128">
        <v>3</v>
      </c>
      <c r="B4" s="127"/>
    </row>
    <row r="5" spans="1:2" ht="27" customHeight="1" x14ac:dyDescent="0.2">
      <c r="A5" s="128">
        <v>4</v>
      </c>
      <c r="B5" s="127"/>
    </row>
    <row r="6" spans="1:2" ht="27" customHeight="1" x14ac:dyDescent="0.2">
      <c r="A6" s="128">
        <v>5</v>
      </c>
      <c r="B6" s="127"/>
    </row>
    <row r="7" spans="1:2" ht="27" customHeight="1" x14ac:dyDescent="0.2">
      <c r="A7" s="128">
        <v>6</v>
      </c>
      <c r="B7" s="127"/>
    </row>
    <row r="8" spans="1:2" ht="27" customHeight="1" x14ac:dyDescent="0.2">
      <c r="A8" s="128">
        <v>7</v>
      </c>
      <c r="B8" s="127"/>
    </row>
    <row r="9" spans="1:2" ht="27" customHeight="1" x14ac:dyDescent="0.2">
      <c r="A9" s="128">
        <v>8</v>
      </c>
      <c r="B9" s="127"/>
    </row>
    <row r="10" spans="1:2" ht="27" customHeight="1" x14ac:dyDescent="0.2">
      <c r="A10" s="128">
        <v>9</v>
      </c>
      <c r="B10" s="127"/>
    </row>
    <row r="11" spans="1:2" ht="27" customHeight="1" x14ac:dyDescent="0.2">
      <c r="A11" s="128">
        <v>10</v>
      </c>
      <c r="B11" s="127"/>
    </row>
    <row r="12" spans="1:2" ht="27" customHeight="1" x14ac:dyDescent="0.2">
      <c r="A12" s="128">
        <v>11</v>
      </c>
      <c r="B12" s="127"/>
    </row>
    <row r="13" spans="1:2" ht="27" customHeight="1" x14ac:dyDescent="0.2">
      <c r="A13" s="128">
        <v>12</v>
      </c>
      <c r="B13" s="127"/>
    </row>
    <row r="14" spans="1:2" ht="27" customHeight="1" x14ac:dyDescent="0.2">
      <c r="A14" s="128">
        <v>13</v>
      </c>
      <c r="B14" s="127"/>
    </row>
    <row r="15" spans="1:2" ht="27" customHeight="1" x14ac:dyDescent="0.2">
      <c r="A15" s="128">
        <v>14</v>
      </c>
      <c r="B15" s="127"/>
    </row>
    <row r="16" spans="1:2" ht="27" customHeight="1" x14ac:dyDescent="0.2">
      <c r="A16" s="128">
        <v>15</v>
      </c>
      <c r="B16" s="127"/>
    </row>
    <row r="17" spans="1:2" ht="27" customHeight="1" x14ac:dyDescent="0.2">
      <c r="A17" s="128">
        <v>16</v>
      </c>
      <c r="B17" s="127"/>
    </row>
    <row r="18" spans="1:2" ht="27" customHeight="1" x14ac:dyDescent="0.2">
      <c r="A18" s="128">
        <v>17</v>
      </c>
      <c r="B18" s="127"/>
    </row>
    <row r="19" spans="1:2" ht="27" customHeight="1" x14ac:dyDescent="0.2">
      <c r="A19" s="128">
        <v>18</v>
      </c>
      <c r="B19" s="127"/>
    </row>
    <row r="20" spans="1:2" ht="27" customHeight="1" x14ac:dyDescent="0.2">
      <c r="A20" s="128">
        <v>19</v>
      </c>
      <c r="B20" s="127"/>
    </row>
    <row r="21" spans="1:2" ht="27" customHeight="1" x14ac:dyDescent="0.2">
      <c r="A21" s="128">
        <v>20</v>
      </c>
      <c r="B21" s="127"/>
    </row>
    <row r="22" spans="1:2" ht="27" customHeight="1" x14ac:dyDescent="0.2">
      <c r="A22" s="128">
        <v>21</v>
      </c>
      <c r="B22" s="127"/>
    </row>
    <row r="23" spans="1:2" ht="27" customHeight="1" x14ac:dyDescent="0.2">
      <c r="A23" s="128">
        <v>22</v>
      </c>
      <c r="B23" s="127"/>
    </row>
    <row r="24" spans="1:2" ht="27" customHeight="1" x14ac:dyDescent="0.2">
      <c r="A24" s="128">
        <v>23</v>
      </c>
      <c r="B24" s="127"/>
    </row>
    <row r="25" spans="1:2" ht="27" customHeight="1" x14ac:dyDescent="0.2">
      <c r="A25" s="128">
        <v>24</v>
      </c>
      <c r="B25" s="127"/>
    </row>
    <row r="26" spans="1:2" ht="27" customHeight="1" x14ac:dyDescent="0.2">
      <c r="A26" s="128">
        <v>25</v>
      </c>
      <c r="B26" s="127"/>
    </row>
    <row r="27" spans="1:2" ht="27" customHeight="1" x14ac:dyDescent="0.2">
      <c r="A27" s="128">
        <v>26</v>
      </c>
      <c r="B27" s="127"/>
    </row>
    <row r="28" spans="1:2" ht="27" customHeight="1" x14ac:dyDescent="0.2">
      <c r="A28" s="128">
        <v>27</v>
      </c>
      <c r="B28" s="127"/>
    </row>
    <row r="29" spans="1:2" ht="27" customHeight="1" x14ac:dyDescent="0.2">
      <c r="A29" s="128">
        <v>28</v>
      </c>
      <c r="B29" s="127"/>
    </row>
    <row r="30" spans="1:2" ht="27" customHeight="1" x14ac:dyDescent="0.2">
      <c r="A30" s="128">
        <v>29</v>
      </c>
      <c r="B30" s="127"/>
    </row>
    <row r="31" spans="1:2" ht="27" customHeight="1" x14ac:dyDescent="0.2">
      <c r="A31" s="128">
        <v>30</v>
      </c>
      <c r="B31" s="127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topLeftCell="A4" workbookViewId="0">
      <selection activeCell="D5" sqref="D5"/>
    </sheetView>
  </sheetViews>
  <sheetFormatPr defaultRowHeight="12.75" x14ac:dyDescent="0.2"/>
  <cols>
    <col min="1" max="1" width="11.140625" style="29" customWidth="1"/>
    <col min="2" max="2" width="18.85546875" style="29" customWidth="1"/>
    <col min="3" max="3" width="32.140625" style="30" customWidth="1"/>
    <col min="4" max="4" width="26" style="30" customWidth="1"/>
    <col min="5" max="256" width="9.140625" style="29"/>
    <col min="257" max="257" width="13.7109375" style="29" customWidth="1"/>
    <col min="258" max="258" width="18.140625" style="29" customWidth="1"/>
    <col min="259" max="259" width="32.140625" style="29" customWidth="1"/>
    <col min="260" max="260" width="26" style="29" customWidth="1"/>
    <col min="261" max="512" width="9.140625" style="29"/>
    <col min="513" max="513" width="13.7109375" style="29" customWidth="1"/>
    <col min="514" max="514" width="18.140625" style="29" customWidth="1"/>
    <col min="515" max="515" width="32.140625" style="29" customWidth="1"/>
    <col min="516" max="516" width="26" style="29" customWidth="1"/>
    <col min="517" max="768" width="9.140625" style="29"/>
    <col min="769" max="769" width="13.7109375" style="29" customWidth="1"/>
    <col min="770" max="770" width="18.140625" style="29" customWidth="1"/>
    <col min="771" max="771" width="32.140625" style="29" customWidth="1"/>
    <col min="772" max="772" width="26" style="29" customWidth="1"/>
    <col min="773" max="1024" width="9.140625" style="29"/>
    <col min="1025" max="1025" width="13.7109375" style="29" customWidth="1"/>
    <col min="1026" max="1026" width="18.140625" style="29" customWidth="1"/>
    <col min="1027" max="1027" width="32.140625" style="29" customWidth="1"/>
    <col min="1028" max="1028" width="26" style="29" customWidth="1"/>
    <col min="1029" max="1280" width="9.140625" style="29"/>
    <col min="1281" max="1281" width="13.7109375" style="29" customWidth="1"/>
    <col min="1282" max="1282" width="18.140625" style="29" customWidth="1"/>
    <col min="1283" max="1283" width="32.140625" style="29" customWidth="1"/>
    <col min="1284" max="1284" width="26" style="29" customWidth="1"/>
    <col min="1285" max="1536" width="9.140625" style="29"/>
    <col min="1537" max="1537" width="13.7109375" style="29" customWidth="1"/>
    <col min="1538" max="1538" width="18.140625" style="29" customWidth="1"/>
    <col min="1539" max="1539" width="32.140625" style="29" customWidth="1"/>
    <col min="1540" max="1540" width="26" style="29" customWidth="1"/>
    <col min="1541" max="1792" width="9.140625" style="29"/>
    <col min="1793" max="1793" width="13.7109375" style="29" customWidth="1"/>
    <col min="1794" max="1794" width="18.140625" style="29" customWidth="1"/>
    <col min="1795" max="1795" width="32.140625" style="29" customWidth="1"/>
    <col min="1796" max="1796" width="26" style="29" customWidth="1"/>
    <col min="1797" max="2048" width="9.140625" style="29"/>
    <col min="2049" max="2049" width="13.7109375" style="29" customWidth="1"/>
    <col min="2050" max="2050" width="18.140625" style="29" customWidth="1"/>
    <col min="2051" max="2051" width="32.140625" style="29" customWidth="1"/>
    <col min="2052" max="2052" width="26" style="29" customWidth="1"/>
    <col min="2053" max="2304" width="9.140625" style="29"/>
    <col min="2305" max="2305" width="13.7109375" style="29" customWidth="1"/>
    <col min="2306" max="2306" width="18.140625" style="29" customWidth="1"/>
    <col min="2307" max="2307" width="32.140625" style="29" customWidth="1"/>
    <col min="2308" max="2308" width="26" style="29" customWidth="1"/>
    <col min="2309" max="2560" width="9.140625" style="29"/>
    <col min="2561" max="2561" width="13.7109375" style="29" customWidth="1"/>
    <col min="2562" max="2562" width="18.140625" style="29" customWidth="1"/>
    <col min="2563" max="2563" width="32.140625" style="29" customWidth="1"/>
    <col min="2564" max="2564" width="26" style="29" customWidth="1"/>
    <col min="2565" max="2816" width="9.140625" style="29"/>
    <col min="2817" max="2817" width="13.7109375" style="29" customWidth="1"/>
    <col min="2818" max="2818" width="18.140625" style="29" customWidth="1"/>
    <col min="2819" max="2819" width="32.140625" style="29" customWidth="1"/>
    <col min="2820" max="2820" width="26" style="29" customWidth="1"/>
    <col min="2821" max="3072" width="9.140625" style="29"/>
    <col min="3073" max="3073" width="13.7109375" style="29" customWidth="1"/>
    <col min="3074" max="3074" width="18.140625" style="29" customWidth="1"/>
    <col min="3075" max="3075" width="32.140625" style="29" customWidth="1"/>
    <col min="3076" max="3076" width="26" style="29" customWidth="1"/>
    <col min="3077" max="3328" width="9.140625" style="29"/>
    <col min="3329" max="3329" width="13.7109375" style="29" customWidth="1"/>
    <col min="3330" max="3330" width="18.140625" style="29" customWidth="1"/>
    <col min="3331" max="3331" width="32.140625" style="29" customWidth="1"/>
    <col min="3332" max="3332" width="26" style="29" customWidth="1"/>
    <col min="3333" max="3584" width="9.140625" style="29"/>
    <col min="3585" max="3585" width="13.7109375" style="29" customWidth="1"/>
    <col min="3586" max="3586" width="18.140625" style="29" customWidth="1"/>
    <col min="3587" max="3587" width="32.140625" style="29" customWidth="1"/>
    <col min="3588" max="3588" width="26" style="29" customWidth="1"/>
    <col min="3589" max="3840" width="9.140625" style="29"/>
    <col min="3841" max="3841" width="13.7109375" style="29" customWidth="1"/>
    <col min="3842" max="3842" width="18.140625" style="29" customWidth="1"/>
    <col min="3843" max="3843" width="32.140625" style="29" customWidth="1"/>
    <col min="3844" max="3844" width="26" style="29" customWidth="1"/>
    <col min="3845" max="4096" width="9.140625" style="29"/>
    <col min="4097" max="4097" width="13.7109375" style="29" customWidth="1"/>
    <col min="4098" max="4098" width="18.140625" style="29" customWidth="1"/>
    <col min="4099" max="4099" width="32.140625" style="29" customWidth="1"/>
    <col min="4100" max="4100" width="26" style="29" customWidth="1"/>
    <col min="4101" max="4352" width="9.140625" style="29"/>
    <col min="4353" max="4353" width="13.7109375" style="29" customWidth="1"/>
    <col min="4354" max="4354" width="18.140625" style="29" customWidth="1"/>
    <col min="4355" max="4355" width="32.140625" style="29" customWidth="1"/>
    <col min="4356" max="4356" width="26" style="29" customWidth="1"/>
    <col min="4357" max="4608" width="9.140625" style="29"/>
    <col min="4609" max="4609" width="13.7109375" style="29" customWidth="1"/>
    <col min="4610" max="4610" width="18.140625" style="29" customWidth="1"/>
    <col min="4611" max="4611" width="32.140625" style="29" customWidth="1"/>
    <col min="4612" max="4612" width="26" style="29" customWidth="1"/>
    <col min="4613" max="4864" width="9.140625" style="29"/>
    <col min="4865" max="4865" width="13.7109375" style="29" customWidth="1"/>
    <col min="4866" max="4866" width="18.140625" style="29" customWidth="1"/>
    <col min="4867" max="4867" width="32.140625" style="29" customWidth="1"/>
    <col min="4868" max="4868" width="26" style="29" customWidth="1"/>
    <col min="4869" max="5120" width="9.140625" style="29"/>
    <col min="5121" max="5121" width="13.7109375" style="29" customWidth="1"/>
    <col min="5122" max="5122" width="18.140625" style="29" customWidth="1"/>
    <col min="5123" max="5123" width="32.140625" style="29" customWidth="1"/>
    <col min="5124" max="5124" width="26" style="29" customWidth="1"/>
    <col min="5125" max="5376" width="9.140625" style="29"/>
    <col min="5377" max="5377" width="13.7109375" style="29" customWidth="1"/>
    <col min="5378" max="5378" width="18.140625" style="29" customWidth="1"/>
    <col min="5379" max="5379" width="32.140625" style="29" customWidth="1"/>
    <col min="5380" max="5380" width="26" style="29" customWidth="1"/>
    <col min="5381" max="5632" width="9.140625" style="29"/>
    <col min="5633" max="5633" width="13.7109375" style="29" customWidth="1"/>
    <col min="5634" max="5634" width="18.140625" style="29" customWidth="1"/>
    <col min="5635" max="5635" width="32.140625" style="29" customWidth="1"/>
    <col min="5636" max="5636" width="26" style="29" customWidth="1"/>
    <col min="5637" max="5888" width="9.140625" style="29"/>
    <col min="5889" max="5889" width="13.7109375" style="29" customWidth="1"/>
    <col min="5890" max="5890" width="18.140625" style="29" customWidth="1"/>
    <col min="5891" max="5891" width="32.140625" style="29" customWidth="1"/>
    <col min="5892" max="5892" width="26" style="29" customWidth="1"/>
    <col min="5893" max="6144" width="9.140625" style="29"/>
    <col min="6145" max="6145" width="13.7109375" style="29" customWidth="1"/>
    <col min="6146" max="6146" width="18.140625" style="29" customWidth="1"/>
    <col min="6147" max="6147" width="32.140625" style="29" customWidth="1"/>
    <col min="6148" max="6148" width="26" style="29" customWidth="1"/>
    <col min="6149" max="6400" width="9.140625" style="29"/>
    <col min="6401" max="6401" width="13.7109375" style="29" customWidth="1"/>
    <col min="6402" max="6402" width="18.140625" style="29" customWidth="1"/>
    <col min="6403" max="6403" width="32.140625" style="29" customWidth="1"/>
    <col min="6404" max="6404" width="26" style="29" customWidth="1"/>
    <col min="6405" max="6656" width="9.140625" style="29"/>
    <col min="6657" max="6657" width="13.7109375" style="29" customWidth="1"/>
    <col min="6658" max="6658" width="18.140625" style="29" customWidth="1"/>
    <col min="6659" max="6659" width="32.140625" style="29" customWidth="1"/>
    <col min="6660" max="6660" width="26" style="29" customWidth="1"/>
    <col min="6661" max="6912" width="9.140625" style="29"/>
    <col min="6913" max="6913" width="13.7109375" style="29" customWidth="1"/>
    <col min="6914" max="6914" width="18.140625" style="29" customWidth="1"/>
    <col min="6915" max="6915" width="32.140625" style="29" customWidth="1"/>
    <col min="6916" max="6916" width="26" style="29" customWidth="1"/>
    <col min="6917" max="7168" width="9.140625" style="29"/>
    <col min="7169" max="7169" width="13.7109375" style="29" customWidth="1"/>
    <col min="7170" max="7170" width="18.140625" style="29" customWidth="1"/>
    <col min="7171" max="7171" width="32.140625" style="29" customWidth="1"/>
    <col min="7172" max="7172" width="26" style="29" customWidth="1"/>
    <col min="7173" max="7424" width="9.140625" style="29"/>
    <col min="7425" max="7425" width="13.7109375" style="29" customWidth="1"/>
    <col min="7426" max="7426" width="18.140625" style="29" customWidth="1"/>
    <col min="7427" max="7427" width="32.140625" style="29" customWidth="1"/>
    <col min="7428" max="7428" width="26" style="29" customWidth="1"/>
    <col min="7429" max="7680" width="9.140625" style="29"/>
    <col min="7681" max="7681" width="13.7109375" style="29" customWidth="1"/>
    <col min="7682" max="7682" width="18.140625" style="29" customWidth="1"/>
    <col min="7683" max="7683" width="32.140625" style="29" customWidth="1"/>
    <col min="7684" max="7684" width="26" style="29" customWidth="1"/>
    <col min="7685" max="7936" width="9.140625" style="29"/>
    <col min="7937" max="7937" width="13.7109375" style="29" customWidth="1"/>
    <col min="7938" max="7938" width="18.140625" style="29" customWidth="1"/>
    <col min="7939" max="7939" width="32.140625" style="29" customWidth="1"/>
    <col min="7940" max="7940" width="26" style="29" customWidth="1"/>
    <col min="7941" max="8192" width="9.140625" style="29"/>
    <col min="8193" max="8193" width="13.7109375" style="29" customWidth="1"/>
    <col min="8194" max="8194" width="18.140625" style="29" customWidth="1"/>
    <col min="8195" max="8195" width="32.140625" style="29" customWidth="1"/>
    <col min="8196" max="8196" width="26" style="29" customWidth="1"/>
    <col min="8197" max="8448" width="9.140625" style="29"/>
    <col min="8449" max="8449" width="13.7109375" style="29" customWidth="1"/>
    <col min="8450" max="8450" width="18.140625" style="29" customWidth="1"/>
    <col min="8451" max="8451" width="32.140625" style="29" customWidth="1"/>
    <col min="8452" max="8452" width="26" style="29" customWidth="1"/>
    <col min="8453" max="8704" width="9.140625" style="29"/>
    <col min="8705" max="8705" width="13.7109375" style="29" customWidth="1"/>
    <col min="8706" max="8706" width="18.140625" style="29" customWidth="1"/>
    <col min="8707" max="8707" width="32.140625" style="29" customWidth="1"/>
    <col min="8708" max="8708" width="26" style="29" customWidth="1"/>
    <col min="8709" max="8960" width="9.140625" style="29"/>
    <col min="8961" max="8961" width="13.7109375" style="29" customWidth="1"/>
    <col min="8962" max="8962" width="18.140625" style="29" customWidth="1"/>
    <col min="8963" max="8963" width="32.140625" style="29" customWidth="1"/>
    <col min="8964" max="8964" width="26" style="29" customWidth="1"/>
    <col min="8965" max="9216" width="9.140625" style="29"/>
    <col min="9217" max="9217" width="13.7109375" style="29" customWidth="1"/>
    <col min="9218" max="9218" width="18.140625" style="29" customWidth="1"/>
    <col min="9219" max="9219" width="32.140625" style="29" customWidth="1"/>
    <col min="9220" max="9220" width="26" style="29" customWidth="1"/>
    <col min="9221" max="9472" width="9.140625" style="29"/>
    <col min="9473" max="9473" width="13.7109375" style="29" customWidth="1"/>
    <col min="9474" max="9474" width="18.140625" style="29" customWidth="1"/>
    <col min="9475" max="9475" width="32.140625" style="29" customWidth="1"/>
    <col min="9476" max="9476" width="26" style="29" customWidth="1"/>
    <col min="9477" max="9728" width="9.140625" style="29"/>
    <col min="9729" max="9729" width="13.7109375" style="29" customWidth="1"/>
    <col min="9730" max="9730" width="18.140625" style="29" customWidth="1"/>
    <col min="9731" max="9731" width="32.140625" style="29" customWidth="1"/>
    <col min="9732" max="9732" width="26" style="29" customWidth="1"/>
    <col min="9733" max="9984" width="9.140625" style="29"/>
    <col min="9985" max="9985" width="13.7109375" style="29" customWidth="1"/>
    <col min="9986" max="9986" width="18.140625" style="29" customWidth="1"/>
    <col min="9987" max="9987" width="32.140625" style="29" customWidth="1"/>
    <col min="9988" max="9988" width="26" style="29" customWidth="1"/>
    <col min="9989" max="10240" width="9.140625" style="29"/>
    <col min="10241" max="10241" width="13.7109375" style="29" customWidth="1"/>
    <col min="10242" max="10242" width="18.140625" style="29" customWidth="1"/>
    <col min="10243" max="10243" width="32.140625" style="29" customWidth="1"/>
    <col min="10244" max="10244" width="26" style="29" customWidth="1"/>
    <col min="10245" max="10496" width="9.140625" style="29"/>
    <col min="10497" max="10497" width="13.7109375" style="29" customWidth="1"/>
    <col min="10498" max="10498" width="18.140625" style="29" customWidth="1"/>
    <col min="10499" max="10499" width="32.140625" style="29" customWidth="1"/>
    <col min="10500" max="10500" width="26" style="29" customWidth="1"/>
    <col min="10501" max="10752" width="9.140625" style="29"/>
    <col min="10753" max="10753" width="13.7109375" style="29" customWidth="1"/>
    <col min="10754" max="10754" width="18.140625" style="29" customWidth="1"/>
    <col min="10755" max="10755" width="32.140625" style="29" customWidth="1"/>
    <col min="10756" max="10756" width="26" style="29" customWidth="1"/>
    <col min="10757" max="11008" width="9.140625" style="29"/>
    <col min="11009" max="11009" width="13.7109375" style="29" customWidth="1"/>
    <col min="11010" max="11010" width="18.140625" style="29" customWidth="1"/>
    <col min="11011" max="11011" width="32.140625" style="29" customWidth="1"/>
    <col min="11012" max="11012" width="26" style="29" customWidth="1"/>
    <col min="11013" max="11264" width="9.140625" style="29"/>
    <col min="11265" max="11265" width="13.7109375" style="29" customWidth="1"/>
    <col min="11266" max="11266" width="18.140625" style="29" customWidth="1"/>
    <col min="11267" max="11267" width="32.140625" style="29" customWidth="1"/>
    <col min="11268" max="11268" width="26" style="29" customWidth="1"/>
    <col min="11269" max="11520" width="9.140625" style="29"/>
    <col min="11521" max="11521" width="13.7109375" style="29" customWidth="1"/>
    <col min="11522" max="11522" width="18.140625" style="29" customWidth="1"/>
    <col min="11523" max="11523" width="32.140625" style="29" customWidth="1"/>
    <col min="11524" max="11524" width="26" style="29" customWidth="1"/>
    <col min="11525" max="11776" width="9.140625" style="29"/>
    <col min="11777" max="11777" width="13.7109375" style="29" customWidth="1"/>
    <col min="11778" max="11778" width="18.140625" style="29" customWidth="1"/>
    <col min="11779" max="11779" width="32.140625" style="29" customWidth="1"/>
    <col min="11780" max="11780" width="26" style="29" customWidth="1"/>
    <col min="11781" max="12032" width="9.140625" style="29"/>
    <col min="12033" max="12033" width="13.7109375" style="29" customWidth="1"/>
    <col min="12034" max="12034" width="18.140625" style="29" customWidth="1"/>
    <col min="12035" max="12035" width="32.140625" style="29" customWidth="1"/>
    <col min="12036" max="12036" width="26" style="29" customWidth="1"/>
    <col min="12037" max="12288" width="9.140625" style="29"/>
    <col min="12289" max="12289" width="13.7109375" style="29" customWidth="1"/>
    <col min="12290" max="12290" width="18.140625" style="29" customWidth="1"/>
    <col min="12291" max="12291" width="32.140625" style="29" customWidth="1"/>
    <col min="12292" max="12292" width="26" style="29" customWidth="1"/>
    <col min="12293" max="12544" width="9.140625" style="29"/>
    <col min="12545" max="12545" width="13.7109375" style="29" customWidth="1"/>
    <col min="12546" max="12546" width="18.140625" style="29" customWidth="1"/>
    <col min="12547" max="12547" width="32.140625" style="29" customWidth="1"/>
    <col min="12548" max="12548" width="26" style="29" customWidth="1"/>
    <col min="12549" max="12800" width="9.140625" style="29"/>
    <col min="12801" max="12801" width="13.7109375" style="29" customWidth="1"/>
    <col min="12802" max="12802" width="18.140625" style="29" customWidth="1"/>
    <col min="12803" max="12803" width="32.140625" style="29" customWidth="1"/>
    <col min="12804" max="12804" width="26" style="29" customWidth="1"/>
    <col min="12805" max="13056" width="9.140625" style="29"/>
    <col min="13057" max="13057" width="13.7109375" style="29" customWidth="1"/>
    <col min="13058" max="13058" width="18.140625" style="29" customWidth="1"/>
    <col min="13059" max="13059" width="32.140625" style="29" customWidth="1"/>
    <col min="13060" max="13060" width="26" style="29" customWidth="1"/>
    <col min="13061" max="13312" width="9.140625" style="29"/>
    <col min="13313" max="13313" width="13.7109375" style="29" customWidth="1"/>
    <col min="13314" max="13314" width="18.140625" style="29" customWidth="1"/>
    <col min="13315" max="13315" width="32.140625" style="29" customWidth="1"/>
    <col min="13316" max="13316" width="26" style="29" customWidth="1"/>
    <col min="13317" max="13568" width="9.140625" style="29"/>
    <col min="13569" max="13569" width="13.7109375" style="29" customWidth="1"/>
    <col min="13570" max="13570" width="18.140625" style="29" customWidth="1"/>
    <col min="13571" max="13571" width="32.140625" style="29" customWidth="1"/>
    <col min="13572" max="13572" width="26" style="29" customWidth="1"/>
    <col min="13573" max="13824" width="9.140625" style="29"/>
    <col min="13825" max="13825" width="13.7109375" style="29" customWidth="1"/>
    <col min="13826" max="13826" width="18.140625" style="29" customWidth="1"/>
    <col min="13827" max="13827" width="32.140625" style="29" customWidth="1"/>
    <col min="13828" max="13828" width="26" style="29" customWidth="1"/>
    <col min="13829" max="14080" width="9.140625" style="29"/>
    <col min="14081" max="14081" width="13.7109375" style="29" customWidth="1"/>
    <col min="14082" max="14082" width="18.140625" style="29" customWidth="1"/>
    <col min="14083" max="14083" width="32.140625" style="29" customWidth="1"/>
    <col min="14084" max="14084" width="26" style="29" customWidth="1"/>
    <col min="14085" max="14336" width="9.140625" style="29"/>
    <col min="14337" max="14337" width="13.7109375" style="29" customWidth="1"/>
    <col min="14338" max="14338" width="18.140625" style="29" customWidth="1"/>
    <col min="14339" max="14339" width="32.140625" style="29" customWidth="1"/>
    <col min="14340" max="14340" width="26" style="29" customWidth="1"/>
    <col min="14341" max="14592" width="9.140625" style="29"/>
    <col min="14593" max="14593" width="13.7109375" style="29" customWidth="1"/>
    <col min="14594" max="14594" width="18.140625" style="29" customWidth="1"/>
    <col min="14595" max="14595" width="32.140625" style="29" customWidth="1"/>
    <col min="14596" max="14596" width="26" style="29" customWidth="1"/>
    <col min="14597" max="14848" width="9.140625" style="29"/>
    <col min="14849" max="14849" width="13.7109375" style="29" customWidth="1"/>
    <col min="14850" max="14850" width="18.140625" style="29" customWidth="1"/>
    <col min="14851" max="14851" width="32.140625" style="29" customWidth="1"/>
    <col min="14852" max="14852" width="26" style="29" customWidth="1"/>
    <col min="14853" max="15104" width="9.140625" style="29"/>
    <col min="15105" max="15105" width="13.7109375" style="29" customWidth="1"/>
    <col min="15106" max="15106" width="18.140625" style="29" customWidth="1"/>
    <col min="15107" max="15107" width="32.140625" style="29" customWidth="1"/>
    <col min="15108" max="15108" width="26" style="29" customWidth="1"/>
    <col min="15109" max="15360" width="9.140625" style="29"/>
    <col min="15361" max="15361" width="13.7109375" style="29" customWidth="1"/>
    <col min="15362" max="15362" width="18.140625" style="29" customWidth="1"/>
    <col min="15363" max="15363" width="32.140625" style="29" customWidth="1"/>
    <col min="15364" max="15364" width="26" style="29" customWidth="1"/>
    <col min="15365" max="15616" width="9.140625" style="29"/>
    <col min="15617" max="15617" width="13.7109375" style="29" customWidth="1"/>
    <col min="15618" max="15618" width="18.140625" style="29" customWidth="1"/>
    <col min="15619" max="15619" width="32.140625" style="29" customWidth="1"/>
    <col min="15620" max="15620" width="26" style="29" customWidth="1"/>
    <col min="15621" max="15872" width="9.140625" style="29"/>
    <col min="15873" max="15873" width="13.7109375" style="29" customWidth="1"/>
    <col min="15874" max="15874" width="18.140625" style="29" customWidth="1"/>
    <col min="15875" max="15875" width="32.140625" style="29" customWidth="1"/>
    <col min="15876" max="15876" width="26" style="29" customWidth="1"/>
    <col min="15877" max="16128" width="9.140625" style="29"/>
    <col min="16129" max="16129" width="13.7109375" style="29" customWidth="1"/>
    <col min="16130" max="16130" width="18.140625" style="29" customWidth="1"/>
    <col min="16131" max="16131" width="32.140625" style="29" customWidth="1"/>
    <col min="16132" max="16132" width="26" style="29" customWidth="1"/>
    <col min="16133" max="16384" width="9.140625" style="29"/>
  </cols>
  <sheetData>
    <row r="1" spans="1:4" ht="102" customHeight="1" x14ac:dyDescent="0.2">
      <c r="C1" s="403" t="s">
        <v>333</v>
      </c>
      <c r="D1" s="403"/>
    </row>
    <row r="4" spans="1:4" s="180" customFormat="1" ht="44.25" customHeight="1" x14ac:dyDescent="0.3">
      <c r="A4" s="404" t="s">
        <v>203</v>
      </c>
      <c r="B4" s="405"/>
      <c r="C4" s="405"/>
      <c r="D4" s="405"/>
    </row>
    <row r="5" spans="1:4" s="180" customFormat="1" ht="18.75" x14ac:dyDescent="0.3">
      <c r="A5" s="181"/>
      <c r="C5" s="182"/>
      <c r="D5" s="182"/>
    </row>
    <row r="6" spans="1:4" s="184" customFormat="1" ht="75" x14ac:dyDescent="0.3">
      <c r="A6" s="183" t="s">
        <v>27</v>
      </c>
      <c r="B6" s="183" t="s">
        <v>25</v>
      </c>
      <c r="C6" s="406" t="s">
        <v>28</v>
      </c>
      <c r="D6" s="407"/>
    </row>
    <row r="7" spans="1:4" s="122" customFormat="1" ht="69.75" customHeight="1" x14ac:dyDescent="0.25">
      <c r="A7" s="313" t="s">
        <v>206</v>
      </c>
      <c r="B7" s="314" t="s">
        <v>210</v>
      </c>
      <c r="C7" s="408" t="s">
        <v>291</v>
      </c>
      <c r="D7" s="408"/>
    </row>
    <row r="8" spans="1:4" s="184" customFormat="1" ht="41.25" customHeight="1" x14ac:dyDescent="0.3">
      <c r="A8" s="313" t="s">
        <v>206</v>
      </c>
      <c r="B8" s="315" t="s">
        <v>292</v>
      </c>
      <c r="C8" s="409" t="s">
        <v>293</v>
      </c>
      <c r="D8" s="409"/>
    </row>
    <row r="9" spans="1:4" s="184" customFormat="1" ht="25.5" customHeight="1" x14ac:dyDescent="0.3">
      <c r="A9" s="313" t="s">
        <v>206</v>
      </c>
      <c r="B9" s="316" t="s">
        <v>211</v>
      </c>
      <c r="C9" s="409" t="s">
        <v>212</v>
      </c>
      <c r="D9" s="409"/>
    </row>
    <row r="10" spans="1:4" s="184" customFormat="1" ht="15.75" customHeight="1" x14ac:dyDescent="0.3">
      <c r="A10" s="313" t="s">
        <v>206</v>
      </c>
      <c r="B10" s="316" t="s">
        <v>213</v>
      </c>
      <c r="C10" s="409" t="s">
        <v>214</v>
      </c>
      <c r="D10" s="409"/>
    </row>
    <row r="11" spans="1:4" ht="28.5" customHeight="1" x14ac:dyDescent="0.2">
      <c r="A11" s="313" t="s">
        <v>206</v>
      </c>
      <c r="B11" s="317" t="s">
        <v>215</v>
      </c>
      <c r="C11" s="401" t="s">
        <v>216</v>
      </c>
      <c r="D11" s="402"/>
    </row>
    <row r="12" spans="1:4" ht="27.75" customHeight="1" x14ac:dyDescent="0.2">
      <c r="A12" s="313" t="s">
        <v>206</v>
      </c>
      <c r="B12" s="340" t="s">
        <v>286</v>
      </c>
      <c r="C12" s="401" t="s">
        <v>230</v>
      </c>
      <c r="D12" s="402"/>
    </row>
    <row r="13" spans="1:4" ht="32.25" customHeight="1" x14ac:dyDescent="0.2">
      <c r="A13" s="313" t="s">
        <v>206</v>
      </c>
      <c r="B13" s="340" t="s">
        <v>287</v>
      </c>
      <c r="C13" s="401" t="s">
        <v>294</v>
      </c>
      <c r="D13" s="402"/>
    </row>
    <row r="14" spans="1:4" ht="48.75" customHeight="1" x14ac:dyDescent="0.2">
      <c r="A14" s="313" t="s">
        <v>206</v>
      </c>
      <c r="B14" s="340" t="s">
        <v>288</v>
      </c>
      <c r="C14" s="401" t="s">
        <v>295</v>
      </c>
      <c r="D14" s="402"/>
    </row>
    <row r="15" spans="1:4" ht="34.5" customHeight="1" x14ac:dyDescent="0.2">
      <c r="A15" s="313" t="s">
        <v>206</v>
      </c>
      <c r="B15" s="340" t="s">
        <v>289</v>
      </c>
      <c r="C15" s="401" t="s">
        <v>296</v>
      </c>
      <c r="D15" s="402"/>
    </row>
    <row r="16" spans="1:4" ht="72.75" customHeight="1" x14ac:dyDescent="0.2">
      <c r="A16" s="313" t="s">
        <v>206</v>
      </c>
      <c r="B16" s="317" t="s">
        <v>290</v>
      </c>
      <c r="C16" s="401" t="s">
        <v>217</v>
      </c>
      <c r="D16" s="402"/>
    </row>
  </sheetData>
  <mergeCells count="13">
    <mergeCell ref="C15:D15"/>
    <mergeCell ref="C16:D16"/>
    <mergeCell ref="C13:D13"/>
    <mergeCell ref="C14:D14"/>
    <mergeCell ref="C1:D1"/>
    <mergeCell ref="C12:D12"/>
    <mergeCell ref="A4:D4"/>
    <mergeCell ref="C6:D6"/>
    <mergeCell ref="C7:D7"/>
    <mergeCell ref="C8:D8"/>
    <mergeCell ref="C9:D9"/>
    <mergeCell ref="C10:D10"/>
    <mergeCell ref="C11:D11"/>
  </mergeCells>
  <pageMargins left="0.75" right="0.38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"/>
  <sheetViews>
    <sheetView workbookViewId="0">
      <selection activeCell="B4" sqref="B4"/>
    </sheetView>
  </sheetViews>
  <sheetFormatPr defaultRowHeight="12.75" x14ac:dyDescent="0.2"/>
  <cols>
    <col min="1" max="1" width="14.5703125" customWidth="1"/>
    <col min="2" max="2" width="76.7109375" customWidth="1"/>
    <col min="3" max="3" width="38.28515625" customWidth="1"/>
  </cols>
  <sheetData>
    <row r="1" spans="1:10" ht="94.5" customHeight="1" x14ac:dyDescent="0.3">
      <c r="A1" s="17"/>
      <c r="B1" s="17"/>
      <c r="C1" s="343" t="s">
        <v>332</v>
      </c>
      <c r="D1" s="18"/>
      <c r="E1" s="18"/>
      <c r="F1" s="18"/>
      <c r="G1" s="18"/>
      <c r="H1" s="18"/>
      <c r="I1" s="18"/>
      <c r="J1" s="18"/>
    </row>
    <row r="2" spans="1:10" ht="18.75" x14ac:dyDescent="0.3">
      <c r="A2" s="17"/>
      <c r="B2" s="17"/>
      <c r="C2" s="17"/>
    </row>
    <row r="3" spans="1:10" ht="66" customHeight="1" thickBot="1" x14ac:dyDescent="0.25">
      <c r="A3" s="410" t="s">
        <v>204</v>
      </c>
      <c r="B3" s="410"/>
      <c r="C3" s="410"/>
    </row>
    <row r="4" spans="1:10" s="28" customFormat="1" ht="64.900000000000006" customHeight="1" x14ac:dyDescent="0.2">
      <c r="A4" s="25" t="s">
        <v>22</v>
      </c>
      <c r="B4" s="26" t="s">
        <v>23</v>
      </c>
      <c r="C4" s="27" t="s">
        <v>24</v>
      </c>
    </row>
    <row r="5" spans="1:10" x14ac:dyDescent="0.2">
      <c r="A5" s="20"/>
      <c r="B5" s="19"/>
      <c r="C5" s="21"/>
    </row>
    <row r="6" spans="1:10" x14ac:dyDescent="0.2">
      <c r="A6" s="20"/>
      <c r="B6" s="19"/>
      <c r="C6" s="21"/>
    </row>
    <row r="7" spans="1:10" ht="13.5" thickBot="1" x14ac:dyDescent="0.25">
      <c r="A7" s="22"/>
      <c r="B7" s="23"/>
      <c r="C7" s="24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3"/>
  <sheetViews>
    <sheetView tabSelected="1" topLeftCell="A19" zoomScaleSheetLayoutView="100" workbookViewId="0">
      <selection activeCell="E9" sqref="E9"/>
    </sheetView>
  </sheetViews>
  <sheetFormatPr defaultRowHeight="12.75" x14ac:dyDescent="0.2"/>
  <cols>
    <col min="1" max="1" width="17.42578125" customWidth="1"/>
    <col min="2" max="2" width="35.85546875" style="40" customWidth="1"/>
    <col min="3" max="3" width="53.85546875" style="46" customWidth="1"/>
    <col min="4" max="4" width="17" style="383" customWidth="1"/>
    <col min="5" max="5" width="19.5703125" style="40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5" s="29" customFormat="1" ht="114" customHeight="1" x14ac:dyDescent="0.2">
      <c r="B1" s="32"/>
      <c r="C1" s="415" t="s">
        <v>331</v>
      </c>
      <c r="D1" s="415"/>
      <c r="E1" s="415"/>
    </row>
    <row r="2" spans="1:5" s="184" customFormat="1" ht="39.75" customHeight="1" x14ac:dyDescent="0.3">
      <c r="A2" s="411" t="s">
        <v>306</v>
      </c>
      <c r="B2" s="412"/>
      <c r="C2" s="412"/>
      <c r="D2" s="412"/>
      <c r="E2" s="412"/>
    </row>
    <row r="3" spans="1:5" s="29" customFormat="1" ht="15.75" x14ac:dyDescent="0.2">
      <c r="A3" s="34"/>
      <c r="B3" s="35"/>
      <c r="C3" s="36"/>
      <c r="D3" s="374"/>
      <c r="E3" s="37" t="s">
        <v>113</v>
      </c>
    </row>
    <row r="4" spans="1:5" s="184" customFormat="1" ht="56.25" x14ac:dyDescent="0.3">
      <c r="A4" s="120" t="s">
        <v>29</v>
      </c>
      <c r="B4" s="120" t="s">
        <v>30</v>
      </c>
      <c r="C4" s="120" t="s">
        <v>26</v>
      </c>
      <c r="D4" s="191" t="s">
        <v>339</v>
      </c>
      <c r="E4" s="120" t="s">
        <v>31</v>
      </c>
    </row>
    <row r="5" spans="1:5" s="39" customFormat="1" ht="15.75" x14ac:dyDescent="0.25">
      <c r="A5" s="119">
        <v>1</v>
      </c>
      <c r="B5" s="119">
        <v>2</v>
      </c>
      <c r="C5" s="38">
        <v>3</v>
      </c>
      <c r="D5" s="375"/>
      <c r="E5" s="119">
        <v>4</v>
      </c>
    </row>
    <row r="6" spans="1:5" s="184" customFormat="1" ht="37.5" x14ac:dyDescent="0.3">
      <c r="A6" s="186"/>
      <c r="B6" s="120" t="s">
        <v>32</v>
      </c>
      <c r="C6" s="185" t="s">
        <v>33</v>
      </c>
      <c r="D6" s="191"/>
      <c r="E6" s="120">
        <f>E7+E17</f>
        <v>2474.3000000000002</v>
      </c>
    </row>
    <row r="7" spans="1:5" s="184" customFormat="1" ht="18.75" x14ac:dyDescent="0.3">
      <c r="A7" s="186"/>
      <c r="B7" s="120"/>
      <c r="C7" s="187" t="s">
        <v>34</v>
      </c>
      <c r="D7" s="192"/>
      <c r="E7" s="120">
        <f>E8+E10+E12</f>
        <v>2474.3000000000002</v>
      </c>
    </row>
    <row r="8" spans="1:5" s="184" customFormat="1" ht="18.75" x14ac:dyDescent="0.3">
      <c r="A8" s="188">
        <v>182</v>
      </c>
      <c r="B8" s="189" t="s">
        <v>35</v>
      </c>
      <c r="C8" s="187" t="s">
        <v>36</v>
      </c>
      <c r="D8" s="192"/>
      <c r="E8" s="188">
        <v>879.3</v>
      </c>
    </row>
    <row r="9" spans="1:5" s="184" customFormat="1" ht="56.25" x14ac:dyDescent="0.3">
      <c r="A9" s="188">
        <v>100</v>
      </c>
      <c r="B9" s="189" t="s">
        <v>141</v>
      </c>
      <c r="C9" s="187" t="s">
        <v>37</v>
      </c>
      <c r="D9" s="192"/>
      <c r="E9" s="188">
        <v>0</v>
      </c>
    </row>
    <row r="10" spans="1:5" s="190" customFormat="1" ht="18.75" x14ac:dyDescent="0.3">
      <c r="A10" s="120">
        <v>182</v>
      </c>
      <c r="B10" s="120" t="s">
        <v>38</v>
      </c>
      <c r="C10" s="185" t="s">
        <v>39</v>
      </c>
      <c r="D10" s="191"/>
      <c r="E10" s="120">
        <v>10</v>
      </c>
    </row>
    <row r="11" spans="1:5" s="184" customFormat="1" ht="18.75" x14ac:dyDescent="0.3">
      <c r="A11" s="188">
        <v>182</v>
      </c>
      <c r="B11" s="188" t="s">
        <v>40</v>
      </c>
      <c r="C11" s="187" t="s">
        <v>41</v>
      </c>
      <c r="D11" s="192"/>
      <c r="E11" s="188">
        <v>10</v>
      </c>
    </row>
    <row r="12" spans="1:5" s="190" customFormat="1" ht="18.75" x14ac:dyDescent="0.3">
      <c r="A12" s="120">
        <v>182</v>
      </c>
      <c r="B12" s="120" t="s">
        <v>42</v>
      </c>
      <c r="C12" s="185" t="s">
        <v>43</v>
      </c>
      <c r="D12" s="191"/>
      <c r="E12" s="120">
        <f>E13+E14</f>
        <v>1585</v>
      </c>
    </row>
    <row r="13" spans="1:5" s="190" customFormat="1" ht="18.75" x14ac:dyDescent="0.3">
      <c r="A13" s="287">
        <v>182</v>
      </c>
      <c r="B13" s="188" t="s">
        <v>134</v>
      </c>
      <c r="C13" s="187" t="s">
        <v>152</v>
      </c>
      <c r="D13" s="192"/>
      <c r="E13" s="287">
        <v>500</v>
      </c>
    </row>
    <row r="14" spans="1:5" s="184" customFormat="1" ht="18.75" x14ac:dyDescent="0.3">
      <c r="A14" s="188">
        <v>182</v>
      </c>
      <c r="B14" s="188" t="s">
        <v>135</v>
      </c>
      <c r="C14" s="187" t="s">
        <v>153</v>
      </c>
      <c r="D14" s="192"/>
      <c r="E14" s="188">
        <f>E15+E16</f>
        <v>1085</v>
      </c>
    </row>
    <row r="15" spans="1:5" s="184" customFormat="1" ht="18.75" x14ac:dyDescent="0.3">
      <c r="A15" s="344">
        <v>182</v>
      </c>
      <c r="B15" s="344" t="s">
        <v>235</v>
      </c>
      <c r="C15" s="187" t="s">
        <v>234</v>
      </c>
      <c r="D15" s="192"/>
      <c r="E15" s="344">
        <v>480</v>
      </c>
    </row>
    <row r="16" spans="1:5" s="184" customFormat="1" ht="18.75" x14ac:dyDescent="0.3">
      <c r="A16" s="344">
        <v>182</v>
      </c>
      <c r="B16" s="344" t="s">
        <v>236</v>
      </c>
      <c r="C16" s="187" t="s">
        <v>233</v>
      </c>
      <c r="D16" s="192"/>
      <c r="E16" s="344">
        <v>605</v>
      </c>
    </row>
    <row r="17" spans="1:6" s="184" customFormat="1" ht="18.75" x14ac:dyDescent="0.3">
      <c r="A17" s="192"/>
      <c r="B17" s="188"/>
      <c r="C17" s="187" t="s">
        <v>44</v>
      </c>
      <c r="D17" s="192"/>
      <c r="E17" s="120">
        <v>0</v>
      </c>
    </row>
    <row r="18" spans="1:6" s="190" customFormat="1" ht="56.25" x14ac:dyDescent="0.3">
      <c r="A18" s="191" t="s">
        <v>205</v>
      </c>
      <c r="B18" s="120" t="s">
        <v>45</v>
      </c>
      <c r="C18" s="185" t="s">
        <v>46</v>
      </c>
      <c r="D18" s="191"/>
      <c r="E18" s="120">
        <v>0</v>
      </c>
    </row>
    <row r="19" spans="1:6" s="190" customFormat="1" ht="37.5" x14ac:dyDescent="0.3">
      <c r="A19" s="191" t="s">
        <v>206</v>
      </c>
      <c r="B19" s="120" t="s">
        <v>47</v>
      </c>
      <c r="C19" s="193" t="s">
        <v>48</v>
      </c>
      <c r="D19" s="376"/>
      <c r="E19" s="120">
        <v>0</v>
      </c>
    </row>
    <row r="20" spans="1:6" s="190" customFormat="1" ht="37.5" x14ac:dyDescent="0.3">
      <c r="A20" s="191" t="s">
        <v>205</v>
      </c>
      <c r="B20" s="120" t="s">
        <v>49</v>
      </c>
      <c r="C20" s="185" t="s">
        <v>50</v>
      </c>
      <c r="D20" s="191"/>
      <c r="E20" s="120">
        <v>0</v>
      </c>
    </row>
    <row r="21" spans="1:6" s="190" customFormat="1" ht="18.75" x14ac:dyDescent="0.3">
      <c r="A21" s="191"/>
      <c r="B21" s="120" t="s">
        <v>51</v>
      </c>
      <c r="C21" s="185" t="s">
        <v>52</v>
      </c>
      <c r="D21" s="191"/>
      <c r="E21" s="120"/>
    </row>
    <row r="22" spans="1:6" s="190" customFormat="1" ht="18.75" x14ac:dyDescent="0.3">
      <c r="A22" s="191" t="s">
        <v>206</v>
      </c>
      <c r="B22" s="120" t="s">
        <v>53</v>
      </c>
      <c r="C22" s="185" t="s">
        <v>54</v>
      </c>
      <c r="D22" s="191"/>
      <c r="E22" s="120"/>
    </row>
    <row r="23" spans="1:6" s="190" customFormat="1" ht="18.75" x14ac:dyDescent="0.3">
      <c r="A23" s="191" t="s">
        <v>206</v>
      </c>
      <c r="B23" s="120" t="s">
        <v>136</v>
      </c>
      <c r="C23" s="185" t="s">
        <v>137</v>
      </c>
      <c r="D23" s="191"/>
      <c r="E23" s="120"/>
    </row>
    <row r="24" spans="1:6" s="195" customFormat="1" ht="18.75" x14ac:dyDescent="0.3">
      <c r="A24" s="120">
        <v>801</v>
      </c>
      <c r="B24" s="120" t="s">
        <v>55</v>
      </c>
      <c r="C24" s="185" t="s">
        <v>56</v>
      </c>
      <c r="D24" s="191"/>
      <c r="E24" s="120">
        <f>E29+E27+E30+E31+E28</f>
        <v>9303.3819999999996</v>
      </c>
    </row>
    <row r="25" spans="1:6" s="196" customFormat="1" ht="56.25" x14ac:dyDescent="0.3">
      <c r="A25" s="120">
        <v>801</v>
      </c>
      <c r="B25" s="120" t="s">
        <v>57</v>
      </c>
      <c r="C25" s="185" t="s">
        <v>58</v>
      </c>
      <c r="D25" s="191"/>
      <c r="E25" s="120"/>
    </row>
    <row r="26" spans="1:6" s="196" customFormat="1" ht="56.25" x14ac:dyDescent="0.3">
      <c r="A26" s="120">
        <v>801</v>
      </c>
      <c r="B26" s="188" t="s">
        <v>57</v>
      </c>
      <c r="C26" s="187" t="s">
        <v>58</v>
      </c>
      <c r="D26" s="192"/>
      <c r="E26" s="120"/>
      <c r="F26" s="197"/>
    </row>
    <row r="27" spans="1:6" s="196" customFormat="1" ht="38.25" customHeight="1" x14ac:dyDescent="0.3">
      <c r="A27" s="120">
        <v>801</v>
      </c>
      <c r="B27" s="348" t="s">
        <v>286</v>
      </c>
      <c r="C27" s="207" t="s">
        <v>239</v>
      </c>
      <c r="D27" s="377"/>
      <c r="E27" s="120">
        <v>931.1</v>
      </c>
      <c r="F27" s="197"/>
    </row>
    <row r="28" spans="1:6" s="196" customFormat="1" ht="42.75" customHeight="1" x14ac:dyDescent="0.3">
      <c r="A28" s="120">
        <v>801</v>
      </c>
      <c r="B28" s="348" t="s">
        <v>287</v>
      </c>
      <c r="C28" s="351" t="s">
        <v>239</v>
      </c>
      <c r="D28" s="377"/>
      <c r="E28" s="120">
        <v>70.5</v>
      </c>
      <c r="F28" s="197"/>
    </row>
    <row r="29" spans="1:6" s="196" customFormat="1" ht="90.75" customHeight="1" x14ac:dyDescent="0.3">
      <c r="A29" s="120">
        <v>801</v>
      </c>
      <c r="B29" s="348" t="s">
        <v>288</v>
      </c>
      <c r="C29" s="187" t="s">
        <v>237</v>
      </c>
      <c r="D29" s="192"/>
      <c r="E29" s="120">
        <v>344.2</v>
      </c>
      <c r="F29" s="197"/>
    </row>
    <row r="30" spans="1:6" s="196" customFormat="1" ht="60" customHeight="1" x14ac:dyDescent="0.3">
      <c r="A30" s="120">
        <v>801</v>
      </c>
      <c r="B30" s="345" t="s">
        <v>289</v>
      </c>
      <c r="C30" s="187" t="s">
        <v>238</v>
      </c>
      <c r="D30" s="192"/>
      <c r="E30" s="120">
        <v>7643.8419999999996</v>
      </c>
      <c r="F30" s="197"/>
    </row>
    <row r="31" spans="1:6" s="196" customFormat="1" ht="75" x14ac:dyDescent="0.3">
      <c r="A31" s="120">
        <v>801</v>
      </c>
      <c r="B31" s="360" t="s">
        <v>304</v>
      </c>
      <c r="C31" s="187" t="s">
        <v>305</v>
      </c>
      <c r="D31" s="192"/>
      <c r="E31" s="120">
        <v>313.74</v>
      </c>
      <c r="F31" s="197"/>
    </row>
    <row r="32" spans="1:6" s="184" customFormat="1" ht="18.75" x14ac:dyDescent="0.3">
      <c r="A32" s="188">
        <v>801</v>
      </c>
      <c r="B32" s="188" t="s">
        <v>138</v>
      </c>
      <c r="C32" s="187" t="s">
        <v>139</v>
      </c>
      <c r="D32" s="192"/>
      <c r="E32" s="188"/>
    </row>
    <row r="33" spans="1:5" s="184" customFormat="1" ht="18.75" x14ac:dyDescent="0.3">
      <c r="A33" s="120"/>
      <c r="B33" s="120"/>
      <c r="C33" s="185" t="s">
        <v>59</v>
      </c>
      <c r="D33" s="191"/>
      <c r="E33" s="120">
        <f>E6+E24</f>
        <v>11777.682000000001</v>
      </c>
    </row>
    <row r="34" spans="1:5" s="184" customFormat="1" ht="18.75" x14ac:dyDescent="0.3">
      <c r="A34" s="184" t="s">
        <v>60</v>
      </c>
      <c r="B34" s="121"/>
      <c r="C34" s="198"/>
      <c r="D34" s="378"/>
      <c r="E34" s="121"/>
    </row>
    <row r="35" spans="1:5" s="122" customFormat="1" ht="39.75" customHeight="1" x14ac:dyDescent="0.25">
      <c r="A35" s="414" t="s">
        <v>142</v>
      </c>
      <c r="B35" s="414"/>
      <c r="C35" s="414"/>
      <c r="D35" s="414"/>
      <c r="E35" s="414"/>
    </row>
    <row r="36" spans="1:5" s="122" customFormat="1" ht="33.6" customHeight="1" x14ac:dyDescent="0.3">
      <c r="A36" s="413" t="s">
        <v>140</v>
      </c>
      <c r="B36" s="413"/>
      <c r="C36" s="413"/>
      <c r="D36" s="379"/>
      <c r="E36" s="199"/>
    </row>
    <row r="37" spans="1:5" s="122" customFormat="1" ht="18" x14ac:dyDescent="0.25">
      <c r="A37" s="200"/>
      <c r="B37" s="201"/>
      <c r="C37" s="201"/>
      <c r="D37" s="380"/>
      <c r="E37" s="199"/>
    </row>
    <row r="38" spans="1:5" ht="12.75" customHeight="1" x14ac:dyDescent="0.2">
      <c r="A38" s="42"/>
      <c r="B38" s="44"/>
      <c r="C38" s="43"/>
      <c r="D38" s="381"/>
      <c r="E38" s="41"/>
    </row>
    <row r="39" spans="1:5" ht="12.75" customHeight="1" x14ac:dyDescent="0.2">
      <c r="A39" s="42"/>
      <c r="B39" s="43"/>
      <c r="C39" s="43"/>
      <c r="D39" s="381"/>
      <c r="E39" s="41"/>
    </row>
    <row r="40" spans="1:5" ht="12.75" customHeight="1" x14ac:dyDescent="0.2">
      <c r="A40" s="42"/>
      <c r="B40" s="44"/>
      <c r="C40" s="43"/>
      <c r="D40" s="381"/>
      <c r="E40" s="41"/>
    </row>
    <row r="41" spans="1:5" x14ac:dyDescent="0.2">
      <c r="A41" s="42"/>
      <c r="B41" s="43"/>
      <c r="C41" s="43"/>
      <c r="D41" s="381"/>
      <c r="E41" s="41"/>
    </row>
    <row r="42" spans="1:5" ht="26.25" customHeight="1" x14ac:dyDescent="0.2">
      <c r="A42" s="42"/>
      <c r="B42" s="45"/>
      <c r="C42" s="45"/>
      <c r="D42" s="382"/>
      <c r="E42" s="45"/>
    </row>
    <row r="43" spans="1:5" x14ac:dyDescent="0.2">
      <c r="A43" s="42"/>
    </row>
  </sheetData>
  <mergeCells count="4">
    <mergeCell ref="A2:E2"/>
    <mergeCell ref="A36:C36"/>
    <mergeCell ref="A35:E35"/>
    <mergeCell ref="C1:E1"/>
  </mergeCells>
  <pageMargins left="0.62992125984251968" right="0.19685039370078741" top="0.51181102362204722" bottom="0.43307086614173229" header="0.51181102362204722" footer="0.43307086614173229"/>
  <pageSetup paperSize="9" scale="62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4"/>
  <sheetViews>
    <sheetView topLeftCell="A7" workbookViewId="0">
      <selection activeCell="E34" sqref="E34"/>
    </sheetView>
  </sheetViews>
  <sheetFormatPr defaultRowHeight="12.75" x14ac:dyDescent="0.2"/>
  <cols>
    <col min="1" max="1" width="17.42578125" customWidth="1"/>
    <col min="2" max="2" width="35.140625" style="40" customWidth="1"/>
    <col min="3" max="3" width="54.85546875" style="46" customWidth="1"/>
    <col min="4" max="4" width="19.5703125" style="40" customWidth="1"/>
    <col min="5" max="5" width="1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5" s="29" customFormat="1" ht="95.25" customHeight="1" x14ac:dyDescent="0.2">
      <c r="B1" s="32"/>
      <c r="C1" s="33"/>
      <c r="D1" s="403" t="s">
        <v>330</v>
      </c>
      <c r="E1" s="403"/>
    </row>
    <row r="2" spans="1:5" s="184" customFormat="1" ht="43.5" customHeight="1" x14ac:dyDescent="0.3">
      <c r="A2" s="411" t="s">
        <v>311</v>
      </c>
      <c r="B2" s="420"/>
      <c r="C2" s="420"/>
      <c r="D2" s="420"/>
    </row>
    <row r="3" spans="1:5" s="29" customFormat="1" ht="15.75" x14ac:dyDescent="0.2">
      <c r="A3" s="34"/>
      <c r="B3" s="35"/>
      <c r="C3" s="36"/>
      <c r="D3" s="418" t="s">
        <v>113</v>
      </c>
      <c r="E3" s="418"/>
    </row>
    <row r="4" spans="1:5" s="184" customFormat="1" ht="62.45" customHeight="1" x14ac:dyDescent="0.3">
      <c r="A4" s="416" t="s">
        <v>29</v>
      </c>
      <c r="B4" s="416" t="s">
        <v>30</v>
      </c>
      <c r="C4" s="416" t="s">
        <v>26</v>
      </c>
      <c r="D4" s="342" t="s">
        <v>280</v>
      </c>
      <c r="E4" s="120" t="s">
        <v>307</v>
      </c>
    </row>
    <row r="5" spans="1:5" s="184" customFormat="1" ht="56.25" x14ac:dyDescent="0.3">
      <c r="A5" s="417"/>
      <c r="B5" s="417"/>
      <c r="C5" s="417"/>
      <c r="D5" s="120" t="s">
        <v>31</v>
      </c>
      <c r="E5" s="134" t="s">
        <v>31</v>
      </c>
    </row>
    <row r="6" spans="1:5" s="184" customFormat="1" ht="37.5" x14ac:dyDescent="0.3">
      <c r="A6" s="186"/>
      <c r="B6" s="120" t="s">
        <v>32</v>
      </c>
      <c r="C6" s="185" t="s">
        <v>33</v>
      </c>
      <c r="D6" s="120">
        <f>D7+D17</f>
        <v>2258</v>
      </c>
      <c r="E6" s="120">
        <f>E7+E17</f>
        <v>2243</v>
      </c>
    </row>
    <row r="7" spans="1:5" s="184" customFormat="1" ht="18.75" x14ac:dyDescent="0.3">
      <c r="A7" s="186"/>
      <c r="B7" s="120"/>
      <c r="C7" s="187" t="s">
        <v>34</v>
      </c>
      <c r="D7" s="120">
        <f>D8+D10+D12</f>
        <v>2258</v>
      </c>
      <c r="E7" s="120">
        <f>E8+E10+E12</f>
        <v>2243</v>
      </c>
    </row>
    <row r="8" spans="1:5" s="184" customFormat="1" ht="18.75" x14ac:dyDescent="0.3">
      <c r="A8" s="188">
        <v>182</v>
      </c>
      <c r="B8" s="189" t="s">
        <v>35</v>
      </c>
      <c r="C8" s="187" t="s">
        <v>36</v>
      </c>
      <c r="D8" s="188">
        <v>700</v>
      </c>
      <c r="E8" s="188">
        <v>700</v>
      </c>
    </row>
    <row r="9" spans="1:5" s="184" customFormat="1" ht="56.25" x14ac:dyDescent="0.3">
      <c r="A9" s="188">
        <v>182</v>
      </c>
      <c r="B9" s="189" t="s">
        <v>141</v>
      </c>
      <c r="C9" s="187" t="s">
        <v>37</v>
      </c>
      <c r="D9" s="188">
        <v>0</v>
      </c>
      <c r="E9" s="188">
        <v>0</v>
      </c>
    </row>
    <row r="10" spans="1:5" s="190" customFormat="1" ht="21" customHeight="1" x14ac:dyDescent="0.3">
      <c r="A10" s="120">
        <v>182</v>
      </c>
      <c r="B10" s="120" t="s">
        <v>38</v>
      </c>
      <c r="C10" s="185" t="s">
        <v>39</v>
      </c>
      <c r="D10" s="120">
        <v>3</v>
      </c>
      <c r="E10" s="120">
        <v>3</v>
      </c>
    </row>
    <row r="11" spans="1:5" s="184" customFormat="1" ht="21" customHeight="1" x14ac:dyDescent="0.3">
      <c r="A11" s="188">
        <v>182</v>
      </c>
      <c r="B11" s="188" t="s">
        <v>40</v>
      </c>
      <c r="C11" s="187" t="s">
        <v>41</v>
      </c>
      <c r="D11" s="188">
        <v>3</v>
      </c>
      <c r="E11" s="188">
        <v>3</v>
      </c>
    </row>
    <row r="12" spans="1:5" s="190" customFormat="1" ht="21" customHeight="1" x14ac:dyDescent="0.3">
      <c r="A12" s="120">
        <v>182</v>
      </c>
      <c r="B12" s="120" t="s">
        <v>42</v>
      </c>
      <c r="C12" s="185" t="s">
        <v>43</v>
      </c>
      <c r="D12" s="120">
        <f>D13+D14</f>
        <v>1555</v>
      </c>
      <c r="E12" s="120">
        <f>E13+E14</f>
        <v>1540</v>
      </c>
    </row>
    <row r="13" spans="1:5" s="190" customFormat="1" ht="21" customHeight="1" x14ac:dyDescent="0.3">
      <c r="A13" s="120">
        <v>182</v>
      </c>
      <c r="B13" s="188" t="s">
        <v>134</v>
      </c>
      <c r="C13" s="187" t="s">
        <v>152</v>
      </c>
      <c r="D13" s="348">
        <v>505</v>
      </c>
      <c r="E13" s="348">
        <v>470</v>
      </c>
    </row>
    <row r="14" spans="1:5" s="184" customFormat="1" ht="21" customHeight="1" x14ac:dyDescent="0.3">
      <c r="A14" s="188">
        <v>182</v>
      </c>
      <c r="B14" s="188" t="s">
        <v>135</v>
      </c>
      <c r="C14" s="187" t="s">
        <v>153</v>
      </c>
      <c r="D14" s="188">
        <f>D15+D16</f>
        <v>1050</v>
      </c>
      <c r="E14" s="188">
        <f>E16+E15</f>
        <v>1070</v>
      </c>
    </row>
    <row r="15" spans="1:5" s="184" customFormat="1" ht="21" customHeight="1" x14ac:dyDescent="0.3">
      <c r="A15" s="356">
        <v>182</v>
      </c>
      <c r="B15" s="356" t="s">
        <v>135</v>
      </c>
      <c r="C15" s="187" t="s">
        <v>234</v>
      </c>
      <c r="D15" s="356">
        <v>400</v>
      </c>
      <c r="E15" s="356">
        <v>400</v>
      </c>
    </row>
    <row r="16" spans="1:5" s="184" customFormat="1" ht="21" customHeight="1" x14ac:dyDescent="0.3">
      <c r="A16" s="356">
        <v>182</v>
      </c>
      <c r="B16" s="356" t="s">
        <v>135</v>
      </c>
      <c r="C16" s="187" t="s">
        <v>264</v>
      </c>
      <c r="D16" s="356">
        <v>650</v>
      </c>
      <c r="E16" s="356">
        <v>670</v>
      </c>
    </row>
    <row r="17" spans="1:6" s="184" customFormat="1" ht="18.75" x14ac:dyDescent="0.3">
      <c r="A17" s="188"/>
      <c r="B17" s="188"/>
      <c r="C17" s="187" t="s">
        <v>44</v>
      </c>
      <c r="D17" s="188">
        <v>0</v>
      </c>
      <c r="E17" s="188">
        <v>0</v>
      </c>
    </row>
    <row r="18" spans="1:6" s="190" customFormat="1" ht="58.5" customHeight="1" x14ac:dyDescent="0.3">
      <c r="A18" s="191" t="s">
        <v>205</v>
      </c>
      <c r="B18" s="120" t="s">
        <v>45</v>
      </c>
      <c r="C18" s="185" t="s">
        <v>46</v>
      </c>
      <c r="D18" s="120">
        <v>0</v>
      </c>
      <c r="E18" s="120">
        <v>0</v>
      </c>
    </row>
    <row r="19" spans="1:6" s="190" customFormat="1" ht="37.5" x14ac:dyDescent="0.3">
      <c r="A19" s="191" t="s">
        <v>206</v>
      </c>
      <c r="B19" s="120" t="s">
        <v>47</v>
      </c>
      <c r="C19" s="193" t="s">
        <v>48</v>
      </c>
      <c r="D19" s="120">
        <v>0</v>
      </c>
      <c r="E19" s="120">
        <v>0</v>
      </c>
    </row>
    <row r="20" spans="1:6" s="184" customFormat="1" ht="37.5" x14ac:dyDescent="0.3">
      <c r="A20" s="192" t="s">
        <v>205</v>
      </c>
      <c r="B20" s="120" t="s">
        <v>49</v>
      </c>
      <c r="C20" s="185" t="s">
        <v>50</v>
      </c>
      <c r="D20" s="120">
        <v>0</v>
      </c>
      <c r="E20" s="120">
        <v>0</v>
      </c>
    </row>
    <row r="21" spans="1:6" s="190" customFormat="1" ht="21" customHeight="1" x14ac:dyDescent="0.3">
      <c r="A21" s="120"/>
      <c r="B21" s="120" t="s">
        <v>51</v>
      </c>
      <c r="C21" s="185" t="s">
        <v>52</v>
      </c>
      <c r="D21" s="120"/>
      <c r="E21" s="120"/>
    </row>
    <row r="22" spans="1:6" s="184" customFormat="1" ht="21" customHeight="1" x14ac:dyDescent="0.3">
      <c r="A22" s="188">
        <v>801</v>
      </c>
      <c r="B22" s="120" t="s">
        <v>53</v>
      </c>
      <c r="C22" s="185" t="s">
        <v>54</v>
      </c>
      <c r="D22" s="120"/>
      <c r="E22" s="120"/>
    </row>
    <row r="23" spans="1:6" s="190" customFormat="1" ht="21" customHeight="1" x14ac:dyDescent="0.3">
      <c r="A23" s="120">
        <v>801</v>
      </c>
      <c r="B23" s="120" t="s">
        <v>136</v>
      </c>
      <c r="C23" s="185" t="s">
        <v>137</v>
      </c>
      <c r="D23" s="120"/>
      <c r="E23" s="120"/>
    </row>
    <row r="24" spans="1:6" s="190" customFormat="1" ht="21" customHeight="1" x14ac:dyDescent="0.3">
      <c r="A24" s="120">
        <v>801</v>
      </c>
      <c r="B24" s="120" t="s">
        <v>55</v>
      </c>
      <c r="C24" s="185" t="s">
        <v>56</v>
      </c>
      <c r="D24" s="120">
        <f>D25+D29+D31+D27+D33</f>
        <v>4055.06</v>
      </c>
      <c r="E24" s="120">
        <f>E25+E29+E31+E27+E33</f>
        <v>4300</v>
      </c>
    </row>
    <row r="25" spans="1:6" s="190" customFormat="1" ht="56.25" x14ac:dyDescent="0.3">
      <c r="A25" s="120">
        <v>801</v>
      </c>
      <c r="B25" s="120" t="s">
        <v>57</v>
      </c>
      <c r="C25" s="185" t="s">
        <v>58</v>
      </c>
      <c r="D25" s="120"/>
      <c r="E25" s="120"/>
    </row>
    <row r="26" spans="1:6" s="196" customFormat="1" ht="56.25" x14ac:dyDescent="0.3">
      <c r="A26" s="120">
        <v>801</v>
      </c>
      <c r="B26" s="188" t="s">
        <v>57</v>
      </c>
      <c r="C26" s="187" t="s">
        <v>58</v>
      </c>
      <c r="D26" s="194"/>
      <c r="E26" s="202"/>
    </row>
    <row r="27" spans="1:6" s="196" customFormat="1" ht="37.5" x14ac:dyDescent="0.3">
      <c r="A27" s="120">
        <v>801</v>
      </c>
      <c r="B27" s="348" t="s">
        <v>286</v>
      </c>
      <c r="C27" s="207" t="s">
        <v>239</v>
      </c>
      <c r="D27" s="120">
        <v>930.9</v>
      </c>
      <c r="E27" s="293">
        <v>930.9</v>
      </c>
    </row>
    <row r="28" spans="1:6" s="196" customFormat="1" ht="56.25" x14ac:dyDescent="0.3">
      <c r="A28" s="120">
        <v>801</v>
      </c>
      <c r="B28" s="348" t="s">
        <v>287</v>
      </c>
      <c r="C28" s="187" t="s">
        <v>240</v>
      </c>
      <c r="D28" s="120">
        <v>0</v>
      </c>
      <c r="E28" s="293">
        <v>0</v>
      </c>
    </row>
    <row r="29" spans="1:6" s="196" customFormat="1" ht="100.5" customHeight="1" x14ac:dyDescent="0.3">
      <c r="A29" s="120">
        <v>801</v>
      </c>
      <c r="B29" s="341" t="s">
        <v>308</v>
      </c>
      <c r="C29" s="187" t="s">
        <v>237</v>
      </c>
      <c r="D29" s="385">
        <v>347.7</v>
      </c>
      <c r="E29" s="189">
        <v>364.6</v>
      </c>
    </row>
    <row r="30" spans="1:6" s="196" customFormat="1" ht="42.75" customHeight="1" x14ac:dyDescent="0.3">
      <c r="A30" s="120">
        <v>801</v>
      </c>
      <c r="B30" s="385" t="s">
        <v>287</v>
      </c>
      <c r="C30" s="351" t="s">
        <v>239</v>
      </c>
      <c r="D30" s="192" t="s">
        <v>340</v>
      </c>
      <c r="E30" s="385">
        <v>70.5</v>
      </c>
      <c r="F30" s="197"/>
    </row>
    <row r="31" spans="1:6" s="196" customFormat="1" ht="56.25" customHeight="1" x14ac:dyDescent="0.3">
      <c r="A31" s="120">
        <v>801</v>
      </c>
      <c r="B31" s="348" t="s">
        <v>289</v>
      </c>
      <c r="C31" s="187" t="s">
        <v>238</v>
      </c>
      <c r="D31" s="385">
        <v>2776.46</v>
      </c>
      <c r="E31" s="189">
        <v>3004.5</v>
      </c>
    </row>
    <row r="32" spans="1:6" s="196" customFormat="1" ht="75" x14ac:dyDescent="0.3">
      <c r="A32" s="120">
        <v>801</v>
      </c>
      <c r="B32" s="360" t="s">
        <v>304</v>
      </c>
      <c r="C32" s="187" t="s">
        <v>305</v>
      </c>
      <c r="D32" s="120"/>
      <c r="E32" s="202"/>
    </row>
    <row r="33" spans="1:5" s="190" customFormat="1" ht="56.25" x14ac:dyDescent="0.3">
      <c r="A33" s="120">
        <v>801</v>
      </c>
      <c r="B33" s="360" t="s">
        <v>309</v>
      </c>
      <c r="C33" s="351" t="s">
        <v>310</v>
      </c>
      <c r="D33" s="120"/>
      <c r="E33" s="120"/>
    </row>
    <row r="34" spans="1:5" s="190" customFormat="1" ht="18.75" x14ac:dyDescent="0.3">
      <c r="A34" s="120"/>
      <c r="B34" s="120"/>
      <c r="C34" s="185" t="s">
        <v>59</v>
      </c>
      <c r="D34" s="120">
        <f>D6+D24</f>
        <v>6313.0599999999995</v>
      </c>
      <c r="E34" s="386">
        <f>E6+E24</f>
        <v>6543</v>
      </c>
    </row>
    <row r="35" spans="1:5" s="184" customFormat="1" ht="32.25" customHeight="1" x14ac:dyDescent="0.3">
      <c r="A35" s="184" t="s">
        <v>60</v>
      </c>
      <c r="B35" s="121"/>
      <c r="C35" s="198"/>
      <c r="D35" s="121"/>
    </row>
    <row r="36" spans="1:5" s="122" customFormat="1" ht="66" customHeight="1" x14ac:dyDescent="0.25">
      <c r="A36" s="421" t="s">
        <v>142</v>
      </c>
      <c r="B36" s="422"/>
      <c r="C36" s="422"/>
      <c r="D36" s="423"/>
      <c r="E36" s="412"/>
    </row>
    <row r="37" spans="1:5" s="122" customFormat="1" ht="42.75" customHeight="1" x14ac:dyDescent="0.3">
      <c r="A37" s="419" t="s">
        <v>140</v>
      </c>
      <c r="B37" s="419"/>
      <c r="C37" s="419"/>
      <c r="D37" s="412"/>
      <c r="E37" s="412"/>
    </row>
    <row r="38" spans="1:5" s="122" customFormat="1" ht="18" x14ac:dyDescent="0.25">
      <c r="A38" s="200"/>
      <c r="B38" s="201"/>
      <c r="C38" s="201"/>
      <c r="D38" s="199"/>
    </row>
    <row r="39" spans="1:5" s="122" customFormat="1" ht="12.75" customHeight="1" x14ac:dyDescent="0.25">
      <c r="A39" s="200"/>
      <c r="B39" s="203"/>
      <c r="C39" s="201"/>
      <c r="D39" s="199"/>
    </row>
    <row r="40" spans="1:5" s="122" customFormat="1" ht="12.75" customHeight="1" x14ac:dyDescent="0.25">
      <c r="A40" s="200"/>
      <c r="B40" s="201"/>
      <c r="C40" s="201"/>
      <c r="D40" s="199"/>
    </row>
    <row r="41" spans="1:5" s="122" customFormat="1" ht="12.75" customHeight="1" x14ac:dyDescent="0.25">
      <c r="A41" s="200"/>
      <c r="B41" s="203"/>
      <c r="C41" s="201"/>
      <c r="D41" s="199"/>
    </row>
    <row r="42" spans="1:5" s="122" customFormat="1" ht="18" x14ac:dyDescent="0.25">
      <c r="A42" s="200"/>
      <c r="B42" s="201"/>
      <c r="C42" s="201"/>
      <c r="D42" s="199"/>
    </row>
    <row r="43" spans="1:5" s="122" customFormat="1" ht="26.25" customHeight="1" x14ac:dyDescent="0.25">
      <c r="A43" s="200"/>
      <c r="B43" s="204"/>
      <c r="C43" s="204"/>
      <c r="D43" s="204"/>
    </row>
    <row r="44" spans="1:5" x14ac:dyDescent="0.2">
      <c r="A44" s="42"/>
    </row>
  </sheetData>
  <mergeCells count="8">
    <mergeCell ref="D1:E1"/>
    <mergeCell ref="A4:A5"/>
    <mergeCell ref="D3:E3"/>
    <mergeCell ref="A37:E37"/>
    <mergeCell ref="A2:D2"/>
    <mergeCell ref="B4:B5"/>
    <mergeCell ref="C4:C5"/>
    <mergeCell ref="A36:E36"/>
  </mergeCells>
  <pageMargins left="0.35433070866141736" right="0.19685039370078741" top="0.19685039370078741" bottom="0.19685039370078741" header="0.15748031496062992" footer="0.15748031496062992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4" zoomScale="90" zoomScaleNormal="90" zoomScaleSheetLayoutView="100" workbookViewId="0">
      <selection activeCell="E15" sqref="E15"/>
    </sheetView>
  </sheetViews>
  <sheetFormatPr defaultRowHeight="12.75" x14ac:dyDescent="0.2"/>
  <cols>
    <col min="1" max="1" width="89" style="47" customWidth="1"/>
    <col min="2" max="2" width="13.5703125" style="31" customWidth="1"/>
    <col min="3" max="3" width="15" style="31" customWidth="1"/>
    <col min="4" max="4" width="17.28515625" style="29" customWidth="1"/>
  </cols>
  <sheetData>
    <row r="1" spans="1:6" ht="93.75" customHeight="1" x14ac:dyDescent="0.25">
      <c r="B1" s="424" t="s">
        <v>329</v>
      </c>
      <c r="C1" s="424"/>
      <c r="D1" s="424"/>
    </row>
    <row r="2" spans="1:6" ht="12" customHeight="1" x14ac:dyDescent="0.2">
      <c r="D2" s="50"/>
    </row>
    <row r="3" spans="1:6" ht="64.5" customHeight="1" x14ac:dyDescent="0.2">
      <c r="A3" s="404" t="s">
        <v>328</v>
      </c>
      <c r="B3" s="404"/>
      <c r="C3" s="404"/>
      <c r="D3" s="404"/>
      <c r="E3" s="49"/>
      <c r="F3" s="11"/>
    </row>
    <row r="4" spans="1:6" s="48" customFormat="1" ht="15.75" x14ac:dyDescent="0.25">
      <c r="A4" s="49"/>
      <c r="B4" s="73"/>
      <c r="C4" s="73"/>
      <c r="D4" s="136" t="s">
        <v>113</v>
      </c>
      <c r="E4" s="49"/>
      <c r="F4" s="11"/>
    </row>
    <row r="5" spans="1:6" s="384" customFormat="1" ht="72" customHeight="1" x14ac:dyDescent="0.2">
      <c r="A5" s="120" t="s">
        <v>72</v>
      </c>
      <c r="B5" s="120" t="s">
        <v>154</v>
      </c>
      <c r="C5" s="191" t="s">
        <v>339</v>
      </c>
      <c r="D5" s="120" t="s">
        <v>31</v>
      </c>
    </row>
    <row r="6" spans="1:6" s="210" customFormat="1" ht="18.75" x14ac:dyDescent="0.3">
      <c r="A6" s="188">
        <v>1</v>
      </c>
      <c r="B6" s="209">
        <v>2</v>
      </c>
      <c r="C6" s="209"/>
      <c r="D6" s="188">
        <v>3</v>
      </c>
    </row>
    <row r="7" spans="1:6" s="297" customFormat="1" ht="18.75" x14ac:dyDescent="0.3">
      <c r="A7" s="294" t="s">
        <v>71</v>
      </c>
      <c r="B7" s="295" t="s">
        <v>86</v>
      </c>
      <c r="C7" s="295"/>
      <c r="D7" s="296">
        <f>D8+D9+D12+D11</f>
        <v>2820.1600000000003</v>
      </c>
    </row>
    <row r="8" spans="1:6" s="122" customFormat="1" ht="37.5" x14ac:dyDescent="0.3">
      <c r="A8" s="205" t="s">
        <v>70</v>
      </c>
      <c r="B8" s="206" t="s">
        <v>111</v>
      </c>
      <c r="C8" s="206"/>
      <c r="D8" s="186">
        <v>539.4</v>
      </c>
    </row>
    <row r="9" spans="1:6" s="122" customFormat="1" ht="56.25" x14ac:dyDescent="0.3">
      <c r="A9" s="205" t="s">
        <v>69</v>
      </c>
      <c r="B9" s="206" t="s">
        <v>87</v>
      </c>
      <c r="C9" s="206"/>
      <c r="D9" s="292">
        <v>2270.7600000000002</v>
      </c>
    </row>
    <row r="10" spans="1:6" s="122" customFormat="1" ht="18.75" x14ac:dyDescent="0.3">
      <c r="A10" s="205" t="s">
        <v>68</v>
      </c>
      <c r="B10" s="206" t="s">
        <v>88</v>
      </c>
      <c r="C10" s="206"/>
      <c r="D10" s="186">
        <v>0</v>
      </c>
    </row>
    <row r="11" spans="1:6" s="122" customFormat="1" ht="18.75" x14ac:dyDescent="0.3">
      <c r="A11" s="205" t="s">
        <v>67</v>
      </c>
      <c r="B11" s="206" t="s">
        <v>89</v>
      </c>
      <c r="C11" s="206"/>
      <c r="D11" s="186">
        <v>10</v>
      </c>
    </row>
    <row r="12" spans="1:6" s="122" customFormat="1" ht="18.75" x14ac:dyDescent="0.3">
      <c r="A12" s="205" t="s">
        <v>265</v>
      </c>
      <c r="B12" s="206" t="s">
        <v>266</v>
      </c>
      <c r="C12" s="206"/>
      <c r="D12" s="186">
        <v>0</v>
      </c>
    </row>
    <row r="13" spans="1:6" s="297" customFormat="1" ht="18.75" x14ac:dyDescent="0.3">
      <c r="A13" s="294" t="s">
        <v>91</v>
      </c>
      <c r="B13" s="295" t="s">
        <v>90</v>
      </c>
      <c r="C13" s="295"/>
      <c r="D13" s="296">
        <v>344.2</v>
      </c>
    </row>
    <row r="14" spans="1:6" s="122" customFormat="1" ht="18.75" x14ac:dyDescent="0.3">
      <c r="A14" s="205" t="s">
        <v>91</v>
      </c>
      <c r="B14" s="206" t="s">
        <v>92</v>
      </c>
      <c r="C14" s="206"/>
      <c r="D14" s="186">
        <v>344.2</v>
      </c>
    </row>
    <row r="15" spans="1:6" s="297" customFormat="1" ht="37.5" x14ac:dyDescent="0.3">
      <c r="A15" s="294" t="s">
        <v>267</v>
      </c>
      <c r="B15" s="295" t="s">
        <v>93</v>
      </c>
      <c r="C15" s="295"/>
      <c r="D15" s="300">
        <v>80</v>
      </c>
    </row>
    <row r="16" spans="1:6" s="122" customFormat="1" ht="18.75" x14ac:dyDescent="0.3">
      <c r="A16" s="205" t="s">
        <v>66</v>
      </c>
      <c r="B16" s="206" t="s">
        <v>94</v>
      </c>
      <c r="C16" s="206"/>
      <c r="D16" s="186">
        <v>80</v>
      </c>
    </row>
    <row r="17" spans="1:4" s="297" customFormat="1" ht="18.75" x14ac:dyDescent="0.3">
      <c r="A17" s="294" t="s">
        <v>65</v>
      </c>
      <c r="B17" s="295" t="s">
        <v>95</v>
      </c>
      <c r="C17" s="295"/>
      <c r="D17" s="186">
        <v>6200.982</v>
      </c>
    </row>
    <row r="18" spans="1:4" s="122" customFormat="1" ht="18.75" x14ac:dyDescent="0.3">
      <c r="A18" s="205" t="s">
        <v>96</v>
      </c>
      <c r="B18" s="206" t="s">
        <v>97</v>
      </c>
      <c r="C18" s="206"/>
      <c r="D18" s="186">
        <v>6200.982</v>
      </c>
    </row>
    <row r="19" spans="1:4" s="297" customFormat="1" ht="18.75" x14ac:dyDescent="0.3">
      <c r="A19" s="294" t="s">
        <v>268</v>
      </c>
      <c r="B19" s="295" t="s">
        <v>98</v>
      </c>
      <c r="C19" s="295"/>
      <c r="D19" s="186">
        <v>515.34</v>
      </c>
    </row>
    <row r="20" spans="1:4" s="122" customFormat="1" ht="18.75" x14ac:dyDescent="0.3">
      <c r="A20" s="205" t="s">
        <v>64</v>
      </c>
      <c r="B20" s="206" t="s">
        <v>99</v>
      </c>
      <c r="C20" s="206"/>
      <c r="D20" s="186">
        <v>515.34</v>
      </c>
    </row>
    <row r="21" spans="1:4" s="297" customFormat="1" ht="18.75" x14ac:dyDescent="0.3">
      <c r="A21" s="294" t="s">
        <v>269</v>
      </c>
      <c r="B21" s="295" t="s">
        <v>101</v>
      </c>
      <c r="C21" s="295"/>
      <c r="D21" s="296">
        <v>100</v>
      </c>
    </row>
    <row r="22" spans="1:4" s="122" customFormat="1" ht="18.75" x14ac:dyDescent="0.3">
      <c r="A22" s="205" t="s">
        <v>62</v>
      </c>
      <c r="B22" s="206" t="s">
        <v>102</v>
      </c>
      <c r="C22" s="206"/>
      <c r="D22" s="186">
        <v>100</v>
      </c>
    </row>
    <row r="23" spans="1:4" s="297" customFormat="1" ht="18.75" x14ac:dyDescent="0.3">
      <c r="A23" s="294" t="s">
        <v>270</v>
      </c>
      <c r="B23" s="295" t="s">
        <v>104</v>
      </c>
      <c r="C23" s="295"/>
      <c r="D23" s="296">
        <v>72</v>
      </c>
    </row>
    <row r="24" spans="1:4" s="122" customFormat="1" ht="18.75" x14ac:dyDescent="0.3">
      <c r="A24" s="205" t="s">
        <v>271</v>
      </c>
      <c r="B24" s="206" t="s">
        <v>105</v>
      </c>
      <c r="C24" s="206"/>
      <c r="D24" s="186">
        <v>72</v>
      </c>
    </row>
    <row r="25" spans="1:4" s="297" customFormat="1" ht="18.75" x14ac:dyDescent="0.3">
      <c r="A25" s="205" t="s">
        <v>342</v>
      </c>
      <c r="B25" s="206" t="s">
        <v>341</v>
      </c>
      <c r="C25" s="206"/>
      <c r="D25" s="462">
        <v>1495</v>
      </c>
    </row>
    <row r="26" spans="1:4" s="122" customFormat="1" ht="18.75" x14ac:dyDescent="0.3">
      <c r="A26" s="294" t="s">
        <v>272</v>
      </c>
      <c r="B26" s="295" t="s">
        <v>106</v>
      </c>
      <c r="C26" s="295"/>
      <c r="D26" s="296">
        <v>150</v>
      </c>
    </row>
    <row r="27" spans="1:4" s="297" customFormat="1" ht="18.75" x14ac:dyDescent="0.3">
      <c r="A27" s="205" t="s">
        <v>107</v>
      </c>
      <c r="B27" s="206" t="s">
        <v>108</v>
      </c>
      <c r="C27" s="206"/>
      <c r="D27" s="186">
        <v>150</v>
      </c>
    </row>
    <row r="28" spans="1:4" s="122" customFormat="1" ht="18.75" x14ac:dyDescent="0.3">
      <c r="A28" s="298" t="s">
        <v>61</v>
      </c>
      <c r="B28" s="299"/>
      <c r="C28" s="299"/>
      <c r="D28" s="463">
        <f>D7+D13+D15+D17+D19+D21+D23+D26+D25</f>
        <v>11777.682000000001</v>
      </c>
    </row>
    <row r="29" spans="1:4" s="122" customFormat="1" ht="18.75" x14ac:dyDescent="0.3">
      <c r="A29" s="207"/>
      <c r="B29" s="208"/>
      <c r="C29" s="208"/>
      <c r="D29" s="184"/>
    </row>
    <row r="30" spans="1:4" s="122" customFormat="1" ht="18.75" x14ac:dyDescent="0.3">
      <c r="A30" s="207"/>
      <c r="B30" s="208"/>
      <c r="C30" s="208"/>
      <c r="D30" s="184"/>
    </row>
    <row r="31" spans="1:4" s="122" customFormat="1" ht="18.75" x14ac:dyDescent="0.3">
      <c r="A31" s="207"/>
      <c r="B31" s="208"/>
      <c r="C31" s="208"/>
      <c r="D31" s="184"/>
    </row>
    <row r="32" spans="1:4" s="122" customFormat="1" ht="18.75" x14ac:dyDescent="0.3">
      <c r="A32" s="207"/>
      <c r="B32" s="208"/>
      <c r="C32" s="208"/>
      <c r="D32" s="184"/>
    </row>
    <row r="33" spans="1:4" s="122" customFormat="1" ht="18.75" x14ac:dyDescent="0.3">
      <c r="A33" s="207"/>
      <c r="B33" s="208"/>
      <c r="C33" s="208"/>
      <c r="D33" s="184"/>
    </row>
    <row r="34" spans="1:4" s="122" customFormat="1" ht="18.75" x14ac:dyDescent="0.3">
      <c r="A34" s="207"/>
      <c r="B34" s="208"/>
      <c r="C34" s="208"/>
      <c r="D34" s="184"/>
    </row>
    <row r="35" spans="1:4" s="122" customFormat="1" ht="18.75" x14ac:dyDescent="0.3">
      <c r="A35" s="207"/>
      <c r="B35" s="208"/>
      <c r="C35" s="208"/>
      <c r="D35" s="184"/>
    </row>
    <row r="36" spans="1:4" s="122" customFormat="1" ht="18.75" x14ac:dyDescent="0.3">
      <c r="A36" s="207"/>
      <c r="B36" s="208"/>
      <c r="C36" s="208"/>
      <c r="D36" s="184"/>
    </row>
    <row r="37" spans="1:4" s="122" customFormat="1" ht="18.75" x14ac:dyDescent="0.3">
      <c r="A37" s="207"/>
      <c r="B37" s="208"/>
      <c r="C37" s="208"/>
      <c r="D37" s="184"/>
    </row>
    <row r="38" spans="1:4" s="122" customFormat="1" ht="18.75" x14ac:dyDescent="0.3">
      <c r="A38" s="207"/>
      <c r="B38" s="208"/>
      <c r="C38" s="208"/>
      <c r="D38" s="184"/>
    </row>
    <row r="39" spans="1:4" s="122" customFormat="1" ht="18.75" x14ac:dyDescent="0.3">
      <c r="A39" s="207"/>
      <c r="B39" s="208"/>
      <c r="C39" s="208"/>
      <c r="D39" s="184"/>
    </row>
    <row r="40" spans="1:4" s="122" customFormat="1" ht="18.75" x14ac:dyDescent="0.3">
      <c r="A40" s="207"/>
      <c r="B40" s="208"/>
      <c r="C40" s="208"/>
      <c r="D40" s="184"/>
    </row>
    <row r="41" spans="1:4" s="122" customFormat="1" ht="18.75" x14ac:dyDescent="0.3">
      <c r="A41" s="207"/>
      <c r="B41" s="208"/>
      <c r="C41" s="208"/>
      <c r="D41" s="184"/>
    </row>
    <row r="42" spans="1:4" s="122" customFormat="1" ht="18.75" x14ac:dyDescent="0.3">
      <c r="A42" s="207"/>
      <c r="B42" s="208"/>
      <c r="C42" s="208"/>
      <c r="D42" s="184"/>
    </row>
    <row r="43" spans="1:4" s="122" customFormat="1" ht="18.75" x14ac:dyDescent="0.3">
      <c r="A43" s="207"/>
      <c r="B43" s="208"/>
      <c r="C43" s="208"/>
      <c r="D43" s="184"/>
    </row>
    <row r="44" spans="1:4" s="122" customFormat="1" ht="18.75" x14ac:dyDescent="0.3">
      <c r="A44" s="207"/>
      <c r="B44" s="208"/>
      <c r="C44" s="208"/>
      <c r="D44" s="184"/>
    </row>
    <row r="45" spans="1:4" s="122" customFormat="1" ht="18.75" x14ac:dyDescent="0.3">
      <c r="A45" s="207"/>
      <c r="B45" s="208"/>
      <c r="C45" s="208"/>
      <c r="D45" s="184"/>
    </row>
    <row r="46" spans="1:4" s="122" customFormat="1" ht="18.75" x14ac:dyDescent="0.3">
      <c r="A46" s="207"/>
      <c r="B46" s="208"/>
      <c r="C46" s="208"/>
      <c r="D46" s="184"/>
    </row>
    <row r="47" spans="1:4" s="122" customFormat="1" ht="18.75" x14ac:dyDescent="0.3">
      <c r="A47" s="207"/>
      <c r="B47" s="208"/>
      <c r="C47" s="208"/>
      <c r="D47" s="184"/>
    </row>
    <row r="48" spans="1:4" s="122" customFormat="1" ht="18.75" x14ac:dyDescent="0.3">
      <c r="A48" s="207"/>
      <c r="B48" s="208"/>
      <c r="C48" s="208"/>
      <c r="D48" s="184"/>
    </row>
    <row r="49" spans="1:4" s="122" customFormat="1" ht="18.75" x14ac:dyDescent="0.3">
      <c r="A49" s="207"/>
      <c r="B49" s="208"/>
      <c r="C49" s="208"/>
      <c r="D49" s="184"/>
    </row>
    <row r="50" spans="1:4" s="122" customFormat="1" ht="18.75" x14ac:dyDescent="0.3">
      <c r="A50" s="207"/>
      <c r="B50" s="208"/>
      <c r="C50" s="208"/>
      <c r="D50" s="184"/>
    </row>
    <row r="51" spans="1:4" s="122" customFormat="1" ht="18.75" x14ac:dyDescent="0.3">
      <c r="A51" s="207"/>
      <c r="B51" s="208"/>
      <c r="C51" s="208"/>
      <c r="D51" s="184"/>
    </row>
    <row r="52" spans="1:4" s="122" customFormat="1" ht="18.75" x14ac:dyDescent="0.3">
      <c r="A52" s="207"/>
      <c r="B52" s="208"/>
      <c r="C52" s="208"/>
      <c r="D52" s="184"/>
    </row>
    <row r="53" spans="1:4" s="122" customFormat="1" ht="18.75" x14ac:dyDescent="0.3">
      <c r="A53" s="207"/>
      <c r="B53" s="208"/>
      <c r="C53" s="208"/>
      <c r="D53" s="184"/>
    </row>
    <row r="54" spans="1:4" s="122" customFormat="1" ht="18.75" x14ac:dyDescent="0.3">
      <c r="A54" s="207"/>
      <c r="B54" s="208"/>
      <c r="C54" s="208"/>
      <c r="D54" s="184"/>
    </row>
    <row r="55" spans="1:4" s="122" customFormat="1" ht="18.75" x14ac:dyDescent="0.3">
      <c r="A55" s="207"/>
      <c r="B55" s="208"/>
      <c r="C55" s="208"/>
      <c r="D55" s="184"/>
    </row>
    <row r="56" spans="1:4" s="122" customFormat="1" ht="18.75" x14ac:dyDescent="0.3">
      <c r="A56" s="207"/>
      <c r="B56" s="208"/>
      <c r="C56" s="208"/>
      <c r="D56" s="184"/>
    </row>
    <row r="57" spans="1:4" ht="18.75" x14ac:dyDescent="0.3">
      <c r="A57" s="207"/>
      <c r="B57" s="208"/>
      <c r="C57" s="208"/>
      <c r="D57" s="184"/>
    </row>
    <row r="58" spans="1:4" x14ac:dyDescent="0.2">
      <c r="B58" s="74"/>
      <c r="C58" s="74"/>
    </row>
    <row r="59" spans="1:4" x14ac:dyDescent="0.2">
      <c r="B59" s="74"/>
      <c r="C59" s="74"/>
    </row>
    <row r="60" spans="1:4" x14ac:dyDescent="0.2">
      <c r="B60" s="74"/>
      <c r="C60" s="74"/>
    </row>
    <row r="61" spans="1:4" x14ac:dyDescent="0.2">
      <c r="B61" s="74"/>
      <c r="C61" s="74"/>
    </row>
    <row r="62" spans="1:4" x14ac:dyDescent="0.2">
      <c r="B62" s="74"/>
      <c r="C62" s="74"/>
    </row>
    <row r="63" spans="1:4" x14ac:dyDescent="0.2">
      <c r="B63" s="74"/>
      <c r="C63" s="74"/>
    </row>
    <row r="64" spans="1:4" x14ac:dyDescent="0.2">
      <c r="B64" s="74"/>
      <c r="C64" s="74"/>
    </row>
    <row r="65" spans="2:3" x14ac:dyDescent="0.2">
      <c r="B65" s="74"/>
      <c r="C65" s="74"/>
    </row>
    <row r="66" spans="2:3" x14ac:dyDescent="0.2">
      <c r="B66" s="74"/>
      <c r="C66" s="74"/>
    </row>
    <row r="67" spans="2:3" x14ac:dyDescent="0.2">
      <c r="B67" s="74"/>
      <c r="C67" s="74"/>
    </row>
    <row r="68" spans="2:3" x14ac:dyDescent="0.2">
      <c r="B68" s="74"/>
      <c r="C68" s="74"/>
    </row>
    <row r="69" spans="2:3" x14ac:dyDescent="0.2">
      <c r="B69" s="74"/>
      <c r="C69" s="74"/>
    </row>
    <row r="70" spans="2:3" x14ac:dyDescent="0.2">
      <c r="B70" s="74"/>
      <c r="C70" s="74"/>
    </row>
    <row r="71" spans="2:3" x14ac:dyDescent="0.2">
      <c r="B71" s="74"/>
      <c r="C71" s="74"/>
    </row>
    <row r="72" spans="2:3" x14ac:dyDescent="0.2">
      <c r="B72" s="74"/>
      <c r="C72" s="74"/>
    </row>
    <row r="73" spans="2:3" x14ac:dyDescent="0.2">
      <c r="B73" s="74"/>
      <c r="C73" s="74"/>
    </row>
    <row r="74" spans="2:3" x14ac:dyDescent="0.2">
      <c r="B74" s="74"/>
      <c r="C74" s="74"/>
    </row>
    <row r="75" spans="2:3" x14ac:dyDescent="0.2">
      <c r="B75" s="74"/>
      <c r="C75" s="74"/>
    </row>
    <row r="76" spans="2:3" x14ac:dyDescent="0.2">
      <c r="B76" s="74"/>
      <c r="C76" s="74"/>
    </row>
    <row r="77" spans="2:3" x14ac:dyDescent="0.2">
      <c r="B77" s="74"/>
      <c r="C77" s="74"/>
    </row>
    <row r="78" spans="2:3" x14ac:dyDescent="0.2">
      <c r="B78" s="74"/>
      <c r="C78" s="74"/>
    </row>
    <row r="79" spans="2:3" x14ac:dyDescent="0.2">
      <c r="B79" s="74"/>
      <c r="C79" s="74"/>
    </row>
    <row r="80" spans="2:3" x14ac:dyDescent="0.2">
      <c r="B80" s="74"/>
      <c r="C80" s="74"/>
    </row>
  </sheetData>
  <mergeCells count="2">
    <mergeCell ref="A3:D3"/>
    <mergeCell ref="B1:D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C26" sqref="C26"/>
    </sheetView>
  </sheetViews>
  <sheetFormatPr defaultRowHeight="12.75" x14ac:dyDescent="0.2"/>
  <cols>
    <col min="1" max="1" width="84.5703125" style="47" customWidth="1"/>
    <col min="2" max="2" width="14" style="31" customWidth="1"/>
    <col min="3" max="3" width="17.28515625" style="29" customWidth="1"/>
    <col min="4" max="4" width="13" style="29" customWidth="1"/>
    <col min="5" max="16384" width="9.140625" style="29"/>
  </cols>
  <sheetData>
    <row r="1" spans="1:5" ht="95.25" customHeight="1" x14ac:dyDescent="0.25">
      <c r="C1" s="424" t="s">
        <v>314</v>
      </c>
      <c r="D1" s="424"/>
    </row>
    <row r="2" spans="1:5" ht="24" customHeight="1" x14ac:dyDescent="0.2">
      <c r="C2" s="50"/>
    </row>
    <row r="3" spans="1:5" ht="64.5" customHeight="1" x14ac:dyDescent="0.2">
      <c r="A3" s="404" t="s">
        <v>315</v>
      </c>
      <c r="B3" s="404"/>
      <c r="C3" s="404"/>
      <c r="D3" s="106"/>
      <c r="E3" s="109"/>
    </row>
    <row r="4" spans="1:5" s="110" customFormat="1" ht="15.75" x14ac:dyDescent="0.25">
      <c r="A4" s="106"/>
      <c r="B4" s="73"/>
      <c r="C4" s="425" t="s">
        <v>113</v>
      </c>
      <c r="D4" s="425"/>
      <c r="E4" s="109"/>
    </row>
    <row r="5" spans="1:5" s="121" customFormat="1" ht="81" customHeight="1" x14ac:dyDescent="0.2">
      <c r="A5" s="188" t="s">
        <v>72</v>
      </c>
      <c r="B5" s="188" t="s">
        <v>154</v>
      </c>
      <c r="C5" s="348" t="s">
        <v>316</v>
      </c>
      <c r="D5" s="348" t="s">
        <v>317</v>
      </c>
    </row>
    <row r="6" spans="1:5" s="110" customFormat="1" ht="15.75" x14ac:dyDescent="0.25">
      <c r="A6" s="119">
        <v>1</v>
      </c>
      <c r="B6" s="212">
        <v>2</v>
      </c>
      <c r="C6" s="119">
        <v>3</v>
      </c>
      <c r="D6" s="119">
        <v>4</v>
      </c>
    </row>
    <row r="7" spans="1:5" s="190" customFormat="1" ht="18.75" x14ac:dyDescent="0.3">
      <c r="A7" s="294" t="s">
        <v>71</v>
      </c>
      <c r="B7" s="295" t="s">
        <v>86</v>
      </c>
      <c r="C7" s="296">
        <f>C8+C9+C11</f>
        <v>2389.3000000000002</v>
      </c>
      <c r="D7" s="296">
        <f>D8+D9+D11</f>
        <v>2389.3000000000002</v>
      </c>
    </row>
    <row r="8" spans="1:5" s="184" customFormat="1" ht="37.5" x14ac:dyDescent="0.3">
      <c r="A8" s="205" t="s">
        <v>70</v>
      </c>
      <c r="B8" s="206" t="s">
        <v>111</v>
      </c>
      <c r="C8" s="186">
        <v>539.4</v>
      </c>
      <c r="D8" s="186">
        <v>539.4</v>
      </c>
    </row>
    <row r="9" spans="1:5" s="184" customFormat="1" ht="56.25" x14ac:dyDescent="0.3">
      <c r="A9" s="205" t="s">
        <v>69</v>
      </c>
      <c r="B9" s="206" t="s">
        <v>87</v>
      </c>
      <c r="C9" s="186">
        <v>1839.9</v>
      </c>
      <c r="D9" s="186">
        <v>1839.9</v>
      </c>
    </row>
    <row r="10" spans="1:5" s="184" customFormat="1" ht="18.75" x14ac:dyDescent="0.3">
      <c r="A10" s="205" t="s">
        <v>68</v>
      </c>
      <c r="B10" s="206" t="s">
        <v>88</v>
      </c>
      <c r="C10" s="186">
        <v>0</v>
      </c>
      <c r="D10" s="186">
        <v>0</v>
      </c>
    </row>
    <row r="11" spans="1:5" s="184" customFormat="1" ht="18.75" x14ac:dyDescent="0.3">
      <c r="A11" s="205" t="s">
        <v>67</v>
      </c>
      <c r="B11" s="206" t="s">
        <v>89</v>
      </c>
      <c r="C11" s="186">
        <v>10</v>
      </c>
      <c r="D11" s="186">
        <v>10</v>
      </c>
    </row>
    <row r="12" spans="1:5" s="190" customFormat="1" ht="18.75" x14ac:dyDescent="0.3">
      <c r="A12" s="294" t="s">
        <v>91</v>
      </c>
      <c r="B12" s="295" t="s">
        <v>92</v>
      </c>
      <c r="C12" s="296">
        <v>347.7</v>
      </c>
      <c r="D12" s="296">
        <v>364.6</v>
      </c>
    </row>
    <row r="13" spans="1:5" s="184" customFormat="1" ht="18.75" x14ac:dyDescent="0.3">
      <c r="A13" s="205" t="s">
        <v>91</v>
      </c>
      <c r="B13" s="206" t="s">
        <v>92</v>
      </c>
      <c r="C13" s="186">
        <v>347.7</v>
      </c>
      <c r="D13" s="186">
        <v>364.6</v>
      </c>
    </row>
    <row r="14" spans="1:5" s="190" customFormat="1" ht="37.5" x14ac:dyDescent="0.3">
      <c r="A14" s="294" t="s">
        <v>251</v>
      </c>
      <c r="B14" s="295" t="s">
        <v>93</v>
      </c>
      <c r="C14" s="296">
        <v>80</v>
      </c>
      <c r="D14" s="296">
        <v>80</v>
      </c>
    </row>
    <row r="15" spans="1:5" s="184" customFormat="1" ht="18.75" x14ac:dyDescent="0.3">
      <c r="A15" s="205" t="s">
        <v>66</v>
      </c>
      <c r="B15" s="206" t="s">
        <v>94</v>
      </c>
      <c r="C15" s="186">
        <v>80</v>
      </c>
      <c r="D15" s="186">
        <v>80</v>
      </c>
    </row>
    <row r="16" spans="1:5" s="190" customFormat="1" ht="18.75" x14ac:dyDescent="0.3">
      <c r="A16" s="294" t="s">
        <v>65</v>
      </c>
      <c r="B16" s="295" t="s">
        <v>95</v>
      </c>
      <c r="C16" s="296">
        <v>2776.46</v>
      </c>
      <c r="D16" s="296">
        <v>3004.5</v>
      </c>
    </row>
    <row r="17" spans="1:4" s="184" customFormat="1" ht="18.75" x14ac:dyDescent="0.3">
      <c r="A17" s="205" t="s">
        <v>96</v>
      </c>
      <c r="B17" s="206" t="s">
        <v>97</v>
      </c>
      <c r="C17" s="186">
        <v>2776.46</v>
      </c>
      <c r="D17" s="186">
        <v>3004.5</v>
      </c>
    </row>
    <row r="18" spans="1:4" s="190" customFormat="1" ht="37.5" x14ac:dyDescent="0.3">
      <c r="A18" s="294" t="s">
        <v>253</v>
      </c>
      <c r="B18" s="295" t="s">
        <v>98</v>
      </c>
      <c r="C18" s="296">
        <v>189.77</v>
      </c>
      <c r="D18" s="296">
        <v>105.4</v>
      </c>
    </row>
    <row r="19" spans="1:4" s="184" customFormat="1" ht="18.75" x14ac:dyDescent="0.3">
      <c r="A19" s="205" t="s">
        <v>64</v>
      </c>
      <c r="B19" s="206" t="s">
        <v>99</v>
      </c>
      <c r="C19" s="186">
        <v>189.77</v>
      </c>
      <c r="D19" s="186">
        <v>105.4</v>
      </c>
    </row>
    <row r="20" spans="1:4" s="184" customFormat="1" ht="18.75" x14ac:dyDescent="0.3">
      <c r="A20" s="205" t="s">
        <v>63</v>
      </c>
      <c r="B20" s="206" t="s">
        <v>100</v>
      </c>
      <c r="C20" s="186"/>
      <c r="D20" s="186"/>
    </row>
    <row r="21" spans="1:4" s="190" customFormat="1" ht="18.75" x14ac:dyDescent="0.3">
      <c r="A21" s="294" t="s">
        <v>261</v>
      </c>
      <c r="B21" s="295" t="s">
        <v>102</v>
      </c>
      <c r="C21" s="296">
        <v>150</v>
      </c>
      <c r="D21" s="296">
        <v>100</v>
      </c>
    </row>
    <row r="22" spans="1:4" s="184" customFormat="1" ht="18.75" x14ac:dyDescent="0.3">
      <c r="A22" s="205" t="s">
        <v>62</v>
      </c>
      <c r="B22" s="206" t="s">
        <v>102</v>
      </c>
      <c r="C22" s="186">
        <v>150</v>
      </c>
      <c r="D22" s="186">
        <v>100</v>
      </c>
    </row>
    <row r="23" spans="1:4" s="184" customFormat="1" ht="18.75" x14ac:dyDescent="0.3">
      <c r="A23" s="205" t="s">
        <v>112</v>
      </c>
      <c r="B23" s="206" t="s">
        <v>103</v>
      </c>
      <c r="C23" s="186"/>
      <c r="D23" s="186"/>
    </row>
    <row r="24" spans="1:4" s="190" customFormat="1" ht="37.5" x14ac:dyDescent="0.3">
      <c r="A24" s="294" t="s">
        <v>262</v>
      </c>
      <c r="B24" s="295" t="s">
        <v>104</v>
      </c>
      <c r="C24" s="296">
        <v>72</v>
      </c>
      <c r="D24" s="296">
        <v>72</v>
      </c>
    </row>
    <row r="25" spans="1:4" s="184" customFormat="1" ht="18.75" x14ac:dyDescent="0.3">
      <c r="A25" s="205" t="s">
        <v>256</v>
      </c>
      <c r="B25" s="206" t="s">
        <v>105</v>
      </c>
      <c r="C25" s="186">
        <v>72</v>
      </c>
      <c r="D25" s="186">
        <v>72</v>
      </c>
    </row>
    <row r="26" spans="1:4" s="190" customFormat="1" ht="37.5" x14ac:dyDescent="0.3">
      <c r="A26" s="294" t="s">
        <v>263</v>
      </c>
      <c r="B26" s="295" t="s">
        <v>106</v>
      </c>
      <c r="C26" s="296">
        <v>150</v>
      </c>
      <c r="D26" s="296">
        <v>100</v>
      </c>
    </row>
    <row r="27" spans="1:4" s="184" customFormat="1" ht="18.75" x14ac:dyDescent="0.3">
      <c r="A27" s="205" t="s">
        <v>107</v>
      </c>
      <c r="B27" s="206" t="s">
        <v>108</v>
      </c>
      <c r="C27" s="186">
        <v>150</v>
      </c>
      <c r="D27" s="186">
        <v>100</v>
      </c>
    </row>
    <row r="28" spans="1:4" s="184" customFormat="1" ht="18.75" x14ac:dyDescent="0.3">
      <c r="A28" s="205" t="s">
        <v>109</v>
      </c>
      <c r="B28" s="206" t="s">
        <v>110</v>
      </c>
      <c r="C28" s="186"/>
      <c r="D28" s="186"/>
    </row>
    <row r="29" spans="1:4" s="190" customFormat="1" ht="18.75" x14ac:dyDescent="0.3">
      <c r="A29" s="294" t="s">
        <v>200</v>
      </c>
      <c r="B29" s="295" t="s">
        <v>207</v>
      </c>
      <c r="C29" s="296">
        <v>157.83000000000001</v>
      </c>
      <c r="D29" s="296">
        <v>327.2</v>
      </c>
    </row>
    <row r="30" spans="1:4" s="190" customFormat="1" ht="18.75" x14ac:dyDescent="0.3">
      <c r="A30" s="298" t="s">
        <v>61</v>
      </c>
      <c r="B30" s="299"/>
      <c r="C30" s="296">
        <f>C7+C12+C14+C16+C18+C21+C24+C26+C29</f>
        <v>6313.06</v>
      </c>
      <c r="D30" s="296">
        <f>D7+D14+D16+D18+D21+D24+D26+D29+D12</f>
        <v>6543</v>
      </c>
    </row>
    <row r="31" spans="1:4" x14ac:dyDescent="0.2">
      <c r="B31" s="74"/>
    </row>
    <row r="32" spans="1:4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4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2:2" x14ac:dyDescent="0.2">
      <c r="B81" s="74"/>
    </row>
    <row r="82" spans="2:2" x14ac:dyDescent="0.2">
      <c r="B82" s="74"/>
    </row>
  </sheetData>
  <mergeCells count="3">
    <mergeCell ref="A3:C3"/>
    <mergeCell ref="C4:D4"/>
    <mergeCell ref="C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43" zoomScale="78" zoomScaleNormal="78" workbookViewId="0">
      <selection activeCell="H13" sqref="H13"/>
    </sheetView>
  </sheetViews>
  <sheetFormatPr defaultRowHeight="12.75" x14ac:dyDescent="0.2"/>
  <cols>
    <col min="1" max="1" width="6.28515625" style="51" customWidth="1"/>
    <col min="2" max="2" width="71" style="52" customWidth="1"/>
    <col min="3" max="3" width="12.42578125" style="53" customWidth="1"/>
    <col min="4" max="4" width="9.42578125" style="53" customWidth="1"/>
    <col min="5" max="5" width="20.140625" style="53" customWidth="1"/>
    <col min="6" max="6" width="9.42578125" style="53" customWidth="1"/>
    <col min="7" max="7" width="18.28515625" style="53" customWidth="1"/>
    <col min="8" max="8" width="17" style="53" customWidth="1"/>
    <col min="9" max="255" width="9.140625" style="54"/>
    <col min="256" max="256" width="3.5703125" style="54" customWidth="1"/>
    <col min="257" max="257" width="40.85546875" style="54" customWidth="1"/>
    <col min="258" max="258" width="5.140625" style="54" customWidth="1"/>
    <col min="259" max="260" width="4.28515625" style="54" customWidth="1"/>
    <col min="261" max="261" width="8.5703125" style="54" customWidth="1"/>
    <col min="262" max="262" width="6.7109375" style="54" customWidth="1"/>
    <col min="263" max="263" width="11.28515625" style="54" customWidth="1"/>
    <col min="264" max="264" width="12.28515625" style="54" customWidth="1"/>
    <col min="265" max="511" width="9.140625" style="54"/>
    <col min="512" max="512" width="3.5703125" style="54" customWidth="1"/>
    <col min="513" max="513" width="40.85546875" style="54" customWidth="1"/>
    <col min="514" max="514" width="5.140625" style="54" customWidth="1"/>
    <col min="515" max="516" width="4.28515625" style="54" customWidth="1"/>
    <col min="517" max="517" width="8.5703125" style="54" customWidth="1"/>
    <col min="518" max="518" width="6.7109375" style="54" customWidth="1"/>
    <col min="519" max="519" width="11.28515625" style="54" customWidth="1"/>
    <col min="520" max="520" width="12.28515625" style="54" customWidth="1"/>
    <col min="521" max="767" width="9.140625" style="54"/>
    <col min="768" max="768" width="3.5703125" style="54" customWidth="1"/>
    <col min="769" max="769" width="40.85546875" style="54" customWidth="1"/>
    <col min="770" max="770" width="5.140625" style="54" customWidth="1"/>
    <col min="771" max="772" width="4.28515625" style="54" customWidth="1"/>
    <col min="773" max="773" width="8.5703125" style="54" customWidth="1"/>
    <col min="774" max="774" width="6.7109375" style="54" customWidth="1"/>
    <col min="775" max="775" width="11.28515625" style="54" customWidth="1"/>
    <col min="776" max="776" width="12.28515625" style="54" customWidth="1"/>
    <col min="777" max="1023" width="9.140625" style="54"/>
    <col min="1024" max="1024" width="3.5703125" style="54" customWidth="1"/>
    <col min="1025" max="1025" width="40.85546875" style="54" customWidth="1"/>
    <col min="1026" max="1026" width="5.140625" style="54" customWidth="1"/>
    <col min="1027" max="1028" width="4.28515625" style="54" customWidth="1"/>
    <col min="1029" max="1029" width="8.5703125" style="54" customWidth="1"/>
    <col min="1030" max="1030" width="6.7109375" style="54" customWidth="1"/>
    <col min="1031" max="1031" width="11.28515625" style="54" customWidth="1"/>
    <col min="1032" max="1032" width="12.28515625" style="54" customWidth="1"/>
    <col min="1033" max="1279" width="9.140625" style="54"/>
    <col min="1280" max="1280" width="3.5703125" style="54" customWidth="1"/>
    <col min="1281" max="1281" width="40.85546875" style="54" customWidth="1"/>
    <col min="1282" max="1282" width="5.140625" style="54" customWidth="1"/>
    <col min="1283" max="1284" width="4.28515625" style="54" customWidth="1"/>
    <col min="1285" max="1285" width="8.5703125" style="54" customWidth="1"/>
    <col min="1286" max="1286" width="6.7109375" style="54" customWidth="1"/>
    <col min="1287" max="1287" width="11.28515625" style="54" customWidth="1"/>
    <col min="1288" max="1288" width="12.28515625" style="54" customWidth="1"/>
    <col min="1289" max="1535" width="9.140625" style="54"/>
    <col min="1536" max="1536" width="3.5703125" style="54" customWidth="1"/>
    <col min="1537" max="1537" width="40.85546875" style="54" customWidth="1"/>
    <col min="1538" max="1538" width="5.140625" style="54" customWidth="1"/>
    <col min="1539" max="1540" width="4.28515625" style="54" customWidth="1"/>
    <col min="1541" max="1541" width="8.5703125" style="54" customWidth="1"/>
    <col min="1542" max="1542" width="6.7109375" style="54" customWidth="1"/>
    <col min="1543" max="1543" width="11.28515625" style="54" customWidth="1"/>
    <col min="1544" max="1544" width="12.28515625" style="54" customWidth="1"/>
    <col min="1545" max="1791" width="9.140625" style="54"/>
    <col min="1792" max="1792" width="3.5703125" style="54" customWidth="1"/>
    <col min="1793" max="1793" width="40.85546875" style="54" customWidth="1"/>
    <col min="1794" max="1794" width="5.140625" style="54" customWidth="1"/>
    <col min="1795" max="1796" width="4.28515625" style="54" customWidth="1"/>
    <col min="1797" max="1797" width="8.5703125" style="54" customWidth="1"/>
    <col min="1798" max="1798" width="6.7109375" style="54" customWidth="1"/>
    <col min="1799" max="1799" width="11.28515625" style="54" customWidth="1"/>
    <col min="1800" max="1800" width="12.28515625" style="54" customWidth="1"/>
    <col min="1801" max="2047" width="9.140625" style="54"/>
    <col min="2048" max="2048" width="3.5703125" style="54" customWidth="1"/>
    <col min="2049" max="2049" width="40.85546875" style="54" customWidth="1"/>
    <col min="2050" max="2050" width="5.140625" style="54" customWidth="1"/>
    <col min="2051" max="2052" width="4.28515625" style="54" customWidth="1"/>
    <col min="2053" max="2053" width="8.5703125" style="54" customWidth="1"/>
    <col min="2054" max="2054" width="6.7109375" style="54" customWidth="1"/>
    <col min="2055" max="2055" width="11.28515625" style="54" customWidth="1"/>
    <col min="2056" max="2056" width="12.28515625" style="54" customWidth="1"/>
    <col min="2057" max="2303" width="9.140625" style="54"/>
    <col min="2304" max="2304" width="3.5703125" style="54" customWidth="1"/>
    <col min="2305" max="2305" width="40.85546875" style="54" customWidth="1"/>
    <col min="2306" max="2306" width="5.140625" style="54" customWidth="1"/>
    <col min="2307" max="2308" width="4.28515625" style="54" customWidth="1"/>
    <col min="2309" max="2309" width="8.5703125" style="54" customWidth="1"/>
    <col min="2310" max="2310" width="6.7109375" style="54" customWidth="1"/>
    <col min="2311" max="2311" width="11.28515625" style="54" customWidth="1"/>
    <col min="2312" max="2312" width="12.28515625" style="54" customWidth="1"/>
    <col min="2313" max="2559" width="9.140625" style="54"/>
    <col min="2560" max="2560" width="3.5703125" style="54" customWidth="1"/>
    <col min="2561" max="2561" width="40.85546875" style="54" customWidth="1"/>
    <col min="2562" max="2562" width="5.140625" style="54" customWidth="1"/>
    <col min="2563" max="2564" width="4.28515625" style="54" customWidth="1"/>
    <col min="2565" max="2565" width="8.5703125" style="54" customWidth="1"/>
    <col min="2566" max="2566" width="6.7109375" style="54" customWidth="1"/>
    <col min="2567" max="2567" width="11.28515625" style="54" customWidth="1"/>
    <col min="2568" max="2568" width="12.28515625" style="54" customWidth="1"/>
    <col min="2569" max="2815" width="9.140625" style="54"/>
    <col min="2816" max="2816" width="3.5703125" style="54" customWidth="1"/>
    <col min="2817" max="2817" width="40.85546875" style="54" customWidth="1"/>
    <col min="2818" max="2818" width="5.140625" style="54" customWidth="1"/>
    <col min="2819" max="2820" width="4.28515625" style="54" customWidth="1"/>
    <col min="2821" max="2821" width="8.5703125" style="54" customWidth="1"/>
    <col min="2822" max="2822" width="6.7109375" style="54" customWidth="1"/>
    <col min="2823" max="2823" width="11.28515625" style="54" customWidth="1"/>
    <col min="2824" max="2824" width="12.28515625" style="54" customWidth="1"/>
    <col min="2825" max="3071" width="9.140625" style="54"/>
    <col min="3072" max="3072" width="3.5703125" style="54" customWidth="1"/>
    <col min="3073" max="3073" width="40.85546875" style="54" customWidth="1"/>
    <col min="3074" max="3074" width="5.140625" style="54" customWidth="1"/>
    <col min="3075" max="3076" width="4.28515625" style="54" customWidth="1"/>
    <col min="3077" max="3077" width="8.5703125" style="54" customWidth="1"/>
    <col min="3078" max="3078" width="6.7109375" style="54" customWidth="1"/>
    <col min="3079" max="3079" width="11.28515625" style="54" customWidth="1"/>
    <col min="3080" max="3080" width="12.28515625" style="54" customWidth="1"/>
    <col min="3081" max="3327" width="9.140625" style="54"/>
    <col min="3328" max="3328" width="3.5703125" style="54" customWidth="1"/>
    <col min="3329" max="3329" width="40.85546875" style="54" customWidth="1"/>
    <col min="3330" max="3330" width="5.140625" style="54" customWidth="1"/>
    <col min="3331" max="3332" width="4.28515625" style="54" customWidth="1"/>
    <col min="3333" max="3333" width="8.5703125" style="54" customWidth="1"/>
    <col min="3334" max="3334" width="6.7109375" style="54" customWidth="1"/>
    <col min="3335" max="3335" width="11.28515625" style="54" customWidth="1"/>
    <col min="3336" max="3336" width="12.28515625" style="54" customWidth="1"/>
    <col min="3337" max="3583" width="9.140625" style="54"/>
    <col min="3584" max="3584" width="3.5703125" style="54" customWidth="1"/>
    <col min="3585" max="3585" width="40.85546875" style="54" customWidth="1"/>
    <col min="3586" max="3586" width="5.140625" style="54" customWidth="1"/>
    <col min="3587" max="3588" width="4.28515625" style="54" customWidth="1"/>
    <col min="3589" max="3589" width="8.5703125" style="54" customWidth="1"/>
    <col min="3590" max="3590" width="6.7109375" style="54" customWidth="1"/>
    <col min="3591" max="3591" width="11.28515625" style="54" customWidth="1"/>
    <col min="3592" max="3592" width="12.28515625" style="54" customWidth="1"/>
    <col min="3593" max="3839" width="9.140625" style="54"/>
    <col min="3840" max="3840" width="3.5703125" style="54" customWidth="1"/>
    <col min="3841" max="3841" width="40.85546875" style="54" customWidth="1"/>
    <col min="3842" max="3842" width="5.140625" style="54" customWidth="1"/>
    <col min="3843" max="3844" width="4.28515625" style="54" customWidth="1"/>
    <col min="3845" max="3845" width="8.5703125" style="54" customWidth="1"/>
    <col min="3846" max="3846" width="6.7109375" style="54" customWidth="1"/>
    <col min="3847" max="3847" width="11.28515625" style="54" customWidth="1"/>
    <col min="3848" max="3848" width="12.28515625" style="54" customWidth="1"/>
    <col min="3849" max="4095" width="9.140625" style="54"/>
    <col min="4096" max="4096" width="3.5703125" style="54" customWidth="1"/>
    <col min="4097" max="4097" width="40.85546875" style="54" customWidth="1"/>
    <col min="4098" max="4098" width="5.140625" style="54" customWidth="1"/>
    <col min="4099" max="4100" width="4.28515625" style="54" customWidth="1"/>
    <col min="4101" max="4101" width="8.5703125" style="54" customWidth="1"/>
    <col min="4102" max="4102" width="6.7109375" style="54" customWidth="1"/>
    <col min="4103" max="4103" width="11.28515625" style="54" customWidth="1"/>
    <col min="4104" max="4104" width="12.28515625" style="54" customWidth="1"/>
    <col min="4105" max="4351" width="9.140625" style="54"/>
    <col min="4352" max="4352" width="3.5703125" style="54" customWidth="1"/>
    <col min="4353" max="4353" width="40.85546875" style="54" customWidth="1"/>
    <col min="4354" max="4354" width="5.140625" style="54" customWidth="1"/>
    <col min="4355" max="4356" width="4.28515625" style="54" customWidth="1"/>
    <col min="4357" max="4357" width="8.5703125" style="54" customWidth="1"/>
    <col min="4358" max="4358" width="6.7109375" style="54" customWidth="1"/>
    <col min="4359" max="4359" width="11.28515625" style="54" customWidth="1"/>
    <col min="4360" max="4360" width="12.28515625" style="54" customWidth="1"/>
    <col min="4361" max="4607" width="9.140625" style="54"/>
    <col min="4608" max="4608" width="3.5703125" style="54" customWidth="1"/>
    <col min="4609" max="4609" width="40.85546875" style="54" customWidth="1"/>
    <col min="4610" max="4610" width="5.140625" style="54" customWidth="1"/>
    <col min="4611" max="4612" width="4.28515625" style="54" customWidth="1"/>
    <col min="4613" max="4613" width="8.5703125" style="54" customWidth="1"/>
    <col min="4614" max="4614" width="6.7109375" style="54" customWidth="1"/>
    <col min="4615" max="4615" width="11.28515625" style="54" customWidth="1"/>
    <col min="4616" max="4616" width="12.28515625" style="54" customWidth="1"/>
    <col min="4617" max="4863" width="9.140625" style="54"/>
    <col min="4864" max="4864" width="3.5703125" style="54" customWidth="1"/>
    <col min="4865" max="4865" width="40.85546875" style="54" customWidth="1"/>
    <col min="4866" max="4866" width="5.140625" style="54" customWidth="1"/>
    <col min="4867" max="4868" width="4.28515625" style="54" customWidth="1"/>
    <col min="4869" max="4869" width="8.5703125" style="54" customWidth="1"/>
    <col min="4870" max="4870" width="6.7109375" style="54" customWidth="1"/>
    <col min="4871" max="4871" width="11.28515625" style="54" customWidth="1"/>
    <col min="4872" max="4872" width="12.28515625" style="54" customWidth="1"/>
    <col min="4873" max="5119" width="9.140625" style="54"/>
    <col min="5120" max="5120" width="3.5703125" style="54" customWidth="1"/>
    <col min="5121" max="5121" width="40.85546875" style="54" customWidth="1"/>
    <col min="5122" max="5122" width="5.140625" style="54" customWidth="1"/>
    <col min="5123" max="5124" width="4.28515625" style="54" customWidth="1"/>
    <col min="5125" max="5125" width="8.5703125" style="54" customWidth="1"/>
    <col min="5126" max="5126" width="6.7109375" style="54" customWidth="1"/>
    <col min="5127" max="5127" width="11.28515625" style="54" customWidth="1"/>
    <col min="5128" max="5128" width="12.28515625" style="54" customWidth="1"/>
    <col min="5129" max="5375" width="9.140625" style="54"/>
    <col min="5376" max="5376" width="3.5703125" style="54" customWidth="1"/>
    <col min="5377" max="5377" width="40.85546875" style="54" customWidth="1"/>
    <col min="5378" max="5378" width="5.140625" style="54" customWidth="1"/>
    <col min="5379" max="5380" width="4.28515625" style="54" customWidth="1"/>
    <col min="5381" max="5381" width="8.5703125" style="54" customWidth="1"/>
    <col min="5382" max="5382" width="6.7109375" style="54" customWidth="1"/>
    <col min="5383" max="5383" width="11.28515625" style="54" customWidth="1"/>
    <col min="5384" max="5384" width="12.28515625" style="54" customWidth="1"/>
    <col min="5385" max="5631" width="9.140625" style="54"/>
    <col min="5632" max="5632" width="3.5703125" style="54" customWidth="1"/>
    <col min="5633" max="5633" width="40.85546875" style="54" customWidth="1"/>
    <col min="5634" max="5634" width="5.140625" style="54" customWidth="1"/>
    <col min="5635" max="5636" width="4.28515625" style="54" customWidth="1"/>
    <col min="5637" max="5637" width="8.5703125" style="54" customWidth="1"/>
    <col min="5638" max="5638" width="6.7109375" style="54" customWidth="1"/>
    <col min="5639" max="5639" width="11.28515625" style="54" customWidth="1"/>
    <col min="5640" max="5640" width="12.28515625" style="54" customWidth="1"/>
    <col min="5641" max="5887" width="9.140625" style="54"/>
    <col min="5888" max="5888" width="3.5703125" style="54" customWidth="1"/>
    <col min="5889" max="5889" width="40.85546875" style="54" customWidth="1"/>
    <col min="5890" max="5890" width="5.140625" style="54" customWidth="1"/>
    <col min="5891" max="5892" width="4.28515625" style="54" customWidth="1"/>
    <col min="5893" max="5893" width="8.5703125" style="54" customWidth="1"/>
    <col min="5894" max="5894" width="6.7109375" style="54" customWidth="1"/>
    <col min="5895" max="5895" width="11.28515625" style="54" customWidth="1"/>
    <col min="5896" max="5896" width="12.28515625" style="54" customWidth="1"/>
    <col min="5897" max="6143" width="9.140625" style="54"/>
    <col min="6144" max="6144" width="3.5703125" style="54" customWidth="1"/>
    <col min="6145" max="6145" width="40.85546875" style="54" customWidth="1"/>
    <col min="6146" max="6146" width="5.140625" style="54" customWidth="1"/>
    <col min="6147" max="6148" width="4.28515625" style="54" customWidth="1"/>
    <col min="6149" max="6149" width="8.5703125" style="54" customWidth="1"/>
    <col min="6150" max="6150" width="6.7109375" style="54" customWidth="1"/>
    <col min="6151" max="6151" width="11.28515625" style="54" customWidth="1"/>
    <col min="6152" max="6152" width="12.28515625" style="54" customWidth="1"/>
    <col min="6153" max="6399" width="9.140625" style="54"/>
    <col min="6400" max="6400" width="3.5703125" style="54" customWidth="1"/>
    <col min="6401" max="6401" width="40.85546875" style="54" customWidth="1"/>
    <col min="6402" max="6402" width="5.140625" style="54" customWidth="1"/>
    <col min="6403" max="6404" width="4.28515625" style="54" customWidth="1"/>
    <col min="6405" max="6405" width="8.5703125" style="54" customWidth="1"/>
    <col min="6406" max="6406" width="6.7109375" style="54" customWidth="1"/>
    <col min="6407" max="6407" width="11.28515625" style="54" customWidth="1"/>
    <col min="6408" max="6408" width="12.28515625" style="54" customWidth="1"/>
    <col min="6409" max="6655" width="9.140625" style="54"/>
    <col min="6656" max="6656" width="3.5703125" style="54" customWidth="1"/>
    <col min="6657" max="6657" width="40.85546875" style="54" customWidth="1"/>
    <col min="6658" max="6658" width="5.140625" style="54" customWidth="1"/>
    <col min="6659" max="6660" width="4.28515625" style="54" customWidth="1"/>
    <col min="6661" max="6661" width="8.5703125" style="54" customWidth="1"/>
    <col min="6662" max="6662" width="6.7109375" style="54" customWidth="1"/>
    <col min="6663" max="6663" width="11.28515625" style="54" customWidth="1"/>
    <col min="6664" max="6664" width="12.28515625" style="54" customWidth="1"/>
    <col min="6665" max="6911" width="9.140625" style="54"/>
    <col min="6912" max="6912" width="3.5703125" style="54" customWidth="1"/>
    <col min="6913" max="6913" width="40.85546875" style="54" customWidth="1"/>
    <col min="6914" max="6914" width="5.140625" style="54" customWidth="1"/>
    <col min="6915" max="6916" width="4.28515625" style="54" customWidth="1"/>
    <col min="6917" max="6917" width="8.5703125" style="54" customWidth="1"/>
    <col min="6918" max="6918" width="6.7109375" style="54" customWidth="1"/>
    <col min="6919" max="6919" width="11.28515625" style="54" customWidth="1"/>
    <col min="6920" max="6920" width="12.28515625" style="54" customWidth="1"/>
    <col min="6921" max="7167" width="9.140625" style="54"/>
    <col min="7168" max="7168" width="3.5703125" style="54" customWidth="1"/>
    <col min="7169" max="7169" width="40.85546875" style="54" customWidth="1"/>
    <col min="7170" max="7170" width="5.140625" style="54" customWidth="1"/>
    <col min="7171" max="7172" width="4.28515625" style="54" customWidth="1"/>
    <col min="7173" max="7173" width="8.5703125" style="54" customWidth="1"/>
    <col min="7174" max="7174" width="6.7109375" style="54" customWidth="1"/>
    <col min="7175" max="7175" width="11.28515625" style="54" customWidth="1"/>
    <col min="7176" max="7176" width="12.28515625" style="54" customWidth="1"/>
    <col min="7177" max="7423" width="9.140625" style="54"/>
    <col min="7424" max="7424" width="3.5703125" style="54" customWidth="1"/>
    <col min="7425" max="7425" width="40.85546875" style="54" customWidth="1"/>
    <col min="7426" max="7426" width="5.140625" style="54" customWidth="1"/>
    <col min="7427" max="7428" width="4.28515625" style="54" customWidth="1"/>
    <col min="7429" max="7429" width="8.5703125" style="54" customWidth="1"/>
    <col min="7430" max="7430" width="6.7109375" style="54" customWidth="1"/>
    <col min="7431" max="7431" width="11.28515625" style="54" customWidth="1"/>
    <col min="7432" max="7432" width="12.28515625" style="54" customWidth="1"/>
    <col min="7433" max="7679" width="9.140625" style="54"/>
    <col min="7680" max="7680" width="3.5703125" style="54" customWidth="1"/>
    <col min="7681" max="7681" width="40.85546875" style="54" customWidth="1"/>
    <col min="7682" max="7682" width="5.140625" style="54" customWidth="1"/>
    <col min="7683" max="7684" width="4.28515625" style="54" customWidth="1"/>
    <col min="7685" max="7685" width="8.5703125" style="54" customWidth="1"/>
    <col min="7686" max="7686" width="6.7109375" style="54" customWidth="1"/>
    <col min="7687" max="7687" width="11.28515625" style="54" customWidth="1"/>
    <col min="7688" max="7688" width="12.28515625" style="54" customWidth="1"/>
    <col min="7689" max="7935" width="9.140625" style="54"/>
    <col min="7936" max="7936" width="3.5703125" style="54" customWidth="1"/>
    <col min="7937" max="7937" width="40.85546875" style="54" customWidth="1"/>
    <col min="7938" max="7938" width="5.140625" style="54" customWidth="1"/>
    <col min="7939" max="7940" width="4.28515625" style="54" customWidth="1"/>
    <col min="7941" max="7941" width="8.5703125" style="54" customWidth="1"/>
    <col min="7942" max="7942" width="6.7109375" style="54" customWidth="1"/>
    <col min="7943" max="7943" width="11.28515625" style="54" customWidth="1"/>
    <col min="7944" max="7944" width="12.28515625" style="54" customWidth="1"/>
    <col min="7945" max="8191" width="9.140625" style="54"/>
    <col min="8192" max="8192" width="3.5703125" style="54" customWidth="1"/>
    <col min="8193" max="8193" width="40.85546875" style="54" customWidth="1"/>
    <col min="8194" max="8194" width="5.140625" style="54" customWidth="1"/>
    <col min="8195" max="8196" width="4.28515625" style="54" customWidth="1"/>
    <col min="8197" max="8197" width="8.5703125" style="54" customWidth="1"/>
    <col min="8198" max="8198" width="6.7109375" style="54" customWidth="1"/>
    <col min="8199" max="8199" width="11.28515625" style="54" customWidth="1"/>
    <col min="8200" max="8200" width="12.28515625" style="54" customWidth="1"/>
    <col min="8201" max="8447" width="9.140625" style="54"/>
    <col min="8448" max="8448" width="3.5703125" style="54" customWidth="1"/>
    <col min="8449" max="8449" width="40.85546875" style="54" customWidth="1"/>
    <col min="8450" max="8450" width="5.140625" style="54" customWidth="1"/>
    <col min="8451" max="8452" width="4.28515625" style="54" customWidth="1"/>
    <col min="8453" max="8453" width="8.5703125" style="54" customWidth="1"/>
    <col min="8454" max="8454" width="6.7109375" style="54" customWidth="1"/>
    <col min="8455" max="8455" width="11.28515625" style="54" customWidth="1"/>
    <col min="8456" max="8456" width="12.28515625" style="54" customWidth="1"/>
    <col min="8457" max="8703" width="9.140625" style="54"/>
    <col min="8704" max="8704" width="3.5703125" style="54" customWidth="1"/>
    <col min="8705" max="8705" width="40.85546875" style="54" customWidth="1"/>
    <col min="8706" max="8706" width="5.140625" style="54" customWidth="1"/>
    <col min="8707" max="8708" width="4.28515625" style="54" customWidth="1"/>
    <col min="8709" max="8709" width="8.5703125" style="54" customWidth="1"/>
    <col min="8710" max="8710" width="6.7109375" style="54" customWidth="1"/>
    <col min="8711" max="8711" width="11.28515625" style="54" customWidth="1"/>
    <col min="8712" max="8712" width="12.28515625" style="54" customWidth="1"/>
    <col min="8713" max="8959" width="9.140625" style="54"/>
    <col min="8960" max="8960" width="3.5703125" style="54" customWidth="1"/>
    <col min="8961" max="8961" width="40.85546875" style="54" customWidth="1"/>
    <col min="8962" max="8962" width="5.140625" style="54" customWidth="1"/>
    <col min="8963" max="8964" width="4.28515625" style="54" customWidth="1"/>
    <col min="8965" max="8965" width="8.5703125" style="54" customWidth="1"/>
    <col min="8966" max="8966" width="6.7109375" style="54" customWidth="1"/>
    <col min="8967" max="8967" width="11.28515625" style="54" customWidth="1"/>
    <col min="8968" max="8968" width="12.28515625" style="54" customWidth="1"/>
    <col min="8969" max="9215" width="9.140625" style="54"/>
    <col min="9216" max="9216" width="3.5703125" style="54" customWidth="1"/>
    <col min="9217" max="9217" width="40.85546875" style="54" customWidth="1"/>
    <col min="9218" max="9218" width="5.140625" style="54" customWidth="1"/>
    <col min="9219" max="9220" width="4.28515625" style="54" customWidth="1"/>
    <col min="9221" max="9221" width="8.5703125" style="54" customWidth="1"/>
    <col min="9222" max="9222" width="6.7109375" style="54" customWidth="1"/>
    <col min="9223" max="9223" width="11.28515625" style="54" customWidth="1"/>
    <col min="9224" max="9224" width="12.28515625" style="54" customWidth="1"/>
    <col min="9225" max="9471" width="9.140625" style="54"/>
    <col min="9472" max="9472" width="3.5703125" style="54" customWidth="1"/>
    <col min="9473" max="9473" width="40.85546875" style="54" customWidth="1"/>
    <col min="9474" max="9474" width="5.140625" style="54" customWidth="1"/>
    <col min="9475" max="9476" width="4.28515625" style="54" customWidth="1"/>
    <col min="9477" max="9477" width="8.5703125" style="54" customWidth="1"/>
    <col min="9478" max="9478" width="6.7109375" style="54" customWidth="1"/>
    <col min="9479" max="9479" width="11.28515625" style="54" customWidth="1"/>
    <col min="9480" max="9480" width="12.28515625" style="54" customWidth="1"/>
    <col min="9481" max="9727" width="9.140625" style="54"/>
    <col min="9728" max="9728" width="3.5703125" style="54" customWidth="1"/>
    <col min="9729" max="9729" width="40.85546875" style="54" customWidth="1"/>
    <col min="9730" max="9730" width="5.140625" style="54" customWidth="1"/>
    <col min="9731" max="9732" width="4.28515625" style="54" customWidth="1"/>
    <col min="9733" max="9733" width="8.5703125" style="54" customWidth="1"/>
    <col min="9734" max="9734" width="6.7109375" style="54" customWidth="1"/>
    <col min="9735" max="9735" width="11.28515625" style="54" customWidth="1"/>
    <col min="9736" max="9736" width="12.28515625" style="54" customWidth="1"/>
    <col min="9737" max="9983" width="9.140625" style="54"/>
    <col min="9984" max="9984" width="3.5703125" style="54" customWidth="1"/>
    <col min="9985" max="9985" width="40.85546875" style="54" customWidth="1"/>
    <col min="9986" max="9986" width="5.140625" style="54" customWidth="1"/>
    <col min="9987" max="9988" width="4.28515625" style="54" customWidth="1"/>
    <col min="9989" max="9989" width="8.5703125" style="54" customWidth="1"/>
    <col min="9990" max="9990" width="6.7109375" style="54" customWidth="1"/>
    <col min="9991" max="9991" width="11.28515625" style="54" customWidth="1"/>
    <col min="9992" max="9992" width="12.28515625" style="54" customWidth="1"/>
    <col min="9993" max="10239" width="9.140625" style="54"/>
    <col min="10240" max="10240" width="3.5703125" style="54" customWidth="1"/>
    <col min="10241" max="10241" width="40.85546875" style="54" customWidth="1"/>
    <col min="10242" max="10242" width="5.140625" style="54" customWidth="1"/>
    <col min="10243" max="10244" width="4.28515625" style="54" customWidth="1"/>
    <col min="10245" max="10245" width="8.5703125" style="54" customWidth="1"/>
    <col min="10246" max="10246" width="6.7109375" style="54" customWidth="1"/>
    <col min="10247" max="10247" width="11.28515625" style="54" customWidth="1"/>
    <col min="10248" max="10248" width="12.28515625" style="54" customWidth="1"/>
    <col min="10249" max="10495" width="9.140625" style="54"/>
    <col min="10496" max="10496" width="3.5703125" style="54" customWidth="1"/>
    <col min="10497" max="10497" width="40.85546875" style="54" customWidth="1"/>
    <col min="10498" max="10498" width="5.140625" style="54" customWidth="1"/>
    <col min="10499" max="10500" width="4.28515625" style="54" customWidth="1"/>
    <col min="10501" max="10501" width="8.5703125" style="54" customWidth="1"/>
    <col min="10502" max="10502" width="6.7109375" style="54" customWidth="1"/>
    <col min="10503" max="10503" width="11.28515625" style="54" customWidth="1"/>
    <col min="10504" max="10504" width="12.28515625" style="54" customWidth="1"/>
    <col min="10505" max="10751" width="9.140625" style="54"/>
    <col min="10752" max="10752" width="3.5703125" style="54" customWidth="1"/>
    <col min="10753" max="10753" width="40.85546875" style="54" customWidth="1"/>
    <col min="10754" max="10754" width="5.140625" style="54" customWidth="1"/>
    <col min="10755" max="10756" width="4.28515625" style="54" customWidth="1"/>
    <col min="10757" max="10757" width="8.5703125" style="54" customWidth="1"/>
    <col min="10758" max="10758" width="6.7109375" style="54" customWidth="1"/>
    <col min="10759" max="10759" width="11.28515625" style="54" customWidth="1"/>
    <col min="10760" max="10760" width="12.28515625" style="54" customWidth="1"/>
    <col min="10761" max="11007" width="9.140625" style="54"/>
    <col min="11008" max="11008" width="3.5703125" style="54" customWidth="1"/>
    <col min="11009" max="11009" width="40.85546875" style="54" customWidth="1"/>
    <col min="11010" max="11010" width="5.140625" style="54" customWidth="1"/>
    <col min="11011" max="11012" width="4.28515625" style="54" customWidth="1"/>
    <col min="11013" max="11013" width="8.5703125" style="54" customWidth="1"/>
    <col min="11014" max="11014" width="6.7109375" style="54" customWidth="1"/>
    <col min="11015" max="11015" width="11.28515625" style="54" customWidth="1"/>
    <col min="11016" max="11016" width="12.28515625" style="54" customWidth="1"/>
    <col min="11017" max="11263" width="9.140625" style="54"/>
    <col min="11264" max="11264" width="3.5703125" style="54" customWidth="1"/>
    <col min="11265" max="11265" width="40.85546875" style="54" customWidth="1"/>
    <col min="11266" max="11266" width="5.140625" style="54" customWidth="1"/>
    <col min="11267" max="11268" width="4.28515625" style="54" customWidth="1"/>
    <col min="11269" max="11269" width="8.5703125" style="54" customWidth="1"/>
    <col min="11270" max="11270" width="6.7109375" style="54" customWidth="1"/>
    <col min="11271" max="11271" width="11.28515625" style="54" customWidth="1"/>
    <col min="11272" max="11272" width="12.28515625" style="54" customWidth="1"/>
    <col min="11273" max="11519" width="9.140625" style="54"/>
    <col min="11520" max="11520" width="3.5703125" style="54" customWidth="1"/>
    <col min="11521" max="11521" width="40.85546875" style="54" customWidth="1"/>
    <col min="11522" max="11522" width="5.140625" style="54" customWidth="1"/>
    <col min="11523" max="11524" width="4.28515625" style="54" customWidth="1"/>
    <col min="11525" max="11525" width="8.5703125" style="54" customWidth="1"/>
    <col min="11526" max="11526" width="6.7109375" style="54" customWidth="1"/>
    <col min="11527" max="11527" width="11.28515625" style="54" customWidth="1"/>
    <col min="11528" max="11528" width="12.28515625" style="54" customWidth="1"/>
    <col min="11529" max="11775" width="9.140625" style="54"/>
    <col min="11776" max="11776" width="3.5703125" style="54" customWidth="1"/>
    <col min="11777" max="11777" width="40.85546875" style="54" customWidth="1"/>
    <col min="11778" max="11778" width="5.140625" style="54" customWidth="1"/>
    <col min="11779" max="11780" width="4.28515625" style="54" customWidth="1"/>
    <col min="11781" max="11781" width="8.5703125" style="54" customWidth="1"/>
    <col min="11782" max="11782" width="6.7109375" style="54" customWidth="1"/>
    <col min="11783" max="11783" width="11.28515625" style="54" customWidth="1"/>
    <col min="11784" max="11784" width="12.28515625" style="54" customWidth="1"/>
    <col min="11785" max="12031" width="9.140625" style="54"/>
    <col min="12032" max="12032" width="3.5703125" style="54" customWidth="1"/>
    <col min="12033" max="12033" width="40.85546875" style="54" customWidth="1"/>
    <col min="12034" max="12034" width="5.140625" style="54" customWidth="1"/>
    <col min="12035" max="12036" width="4.28515625" style="54" customWidth="1"/>
    <col min="12037" max="12037" width="8.5703125" style="54" customWidth="1"/>
    <col min="12038" max="12038" width="6.7109375" style="54" customWidth="1"/>
    <col min="12039" max="12039" width="11.28515625" style="54" customWidth="1"/>
    <col min="12040" max="12040" width="12.28515625" style="54" customWidth="1"/>
    <col min="12041" max="12287" width="9.140625" style="54"/>
    <col min="12288" max="12288" width="3.5703125" style="54" customWidth="1"/>
    <col min="12289" max="12289" width="40.85546875" style="54" customWidth="1"/>
    <col min="12290" max="12290" width="5.140625" style="54" customWidth="1"/>
    <col min="12291" max="12292" width="4.28515625" style="54" customWidth="1"/>
    <col min="12293" max="12293" width="8.5703125" style="54" customWidth="1"/>
    <col min="12294" max="12294" width="6.7109375" style="54" customWidth="1"/>
    <col min="12295" max="12295" width="11.28515625" style="54" customWidth="1"/>
    <col min="12296" max="12296" width="12.28515625" style="54" customWidth="1"/>
    <col min="12297" max="12543" width="9.140625" style="54"/>
    <col min="12544" max="12544" width="3.5703125" style="54" customWidth="1"/>
    <col min="12545" max="12545" width="40.85546875" style="54" customWidth="1"/>
    <col min="12546" max="12546" width="5.140625" style="54" customWidth="1"/>
    <col min="12547" max="12548" width="4.28515625" style="54" customWidth="1"/>
    <col min="12549" max="12549" width="8.5703125" style="54" customWidth="1"/>
    <col min="12550" max="12550" width="6.7109375" style="54" customWidth="1"/>
    <col min="12551" max="12551" width="11.28515625" style="54" customWidth="1"/>
    <col min="12552" max="12552" width="12.28515625" style="54" customWidth="1"/>
    <col min="12553" max="12799" width="9.140625" style="54"/>
    <col min="12800" max="12800" width="3.5703125" style="54" customWidth="1"/>
    <col min="12801" max="12801" width="40.85546875" style="54" customWidth="1"/>
    <col min="12802" max="12802" width="5.140625" style="54" customWidth="1"/>
    <col min="12803" max="12804" width="4.28515625" style="54" customWidth="1"/>
    <col min="12805" max="12805" width="8.5703125" style="54" customWidth="1"/>
    <col min="12806" max="12806" width="6.7109375" style="54" customWidth="1"/>
    <col min="12807" max="12807" width="11.28515625" style="54" customWidth="1"/>
    <col min="12808" max="12808" width="12.28515625" style="54" customWidth="1"/>
    <col min="12809" max="13055" width="9.140625" style="54"/>
    <col min="13056" max="13056" width="3.5703125" style="54" customWidth="1"/>
    <col min="13057" max="13057" width="40.85546875" style="54" customWidth="1"/>
    <col min="13058" max="13058" width="5.140625" style="54" customWidth="1"/>
    <col min="13059" max="13060" width="4.28515625" style="54" customWidth="1"/>
    <col min="13061" max="13061" width="8.5703125" style="54" customWidth="1"/>
    <col min="13062" max="13062" width="6.7109375" style="54" customWidth="1"/>
    <col min="13063" max="13063" width="11.28515625" style="54" customWidth="1"/>
    <col min="13064" max="13064" width="12.28515625" style="54" customWidth="1"/>
    <col min="13065" max="13311" width="9.140625" style="54"/>
    <col min="13312" max="13312" width="3.5703125" style="54" customWidth="1"/>
    <col min="13313" max="13313" width="40.85546875" style="54" customWidth="1"/>
    <col min="13314" max="13314" width="5.140625" style="54" customWidth="1"/>
    <col min="13315" max="13316" width="4.28515625" style="54" customWidth="1"/>
    <col min="13317" max="13317" width="8.5703125" style="54" customWidth="1"/>
    <col min="13318" max="13318" width="6.7109375" style="54" customWidth="1"/>
    <col min="13319" max="13319" width="11.28515625" style="54" customWidth="1"/>
    <col min="13320" max="13320" width="12.28515625" style="54" customWidth="1"/>
    <col min="13321" max="13567" width="9.140625" style="54"/>
    <col min="13568" max="13568" width="3.5703125" style="54" customWidth="1"/>
    <col min="13569" max="13569" width="40.85546875" style="54" customWidth="1"/>
    <col min="13570" max="13570" width="5.140625" style="54" customWidth="1"/>
    <col min="13571" max="13572" width="4.28515625" style="54" customWidth="1"/>
    <col min="13573" max="13573" width="8.5703125" style="54" customWidth="1"/>
    <col min="13574" max="13574" width="6.7109375" style="54" customWidth="1"/>
    <col min="13575" max="13575" width="11.28515625" style="54" customWidth="1"/>
    <col min="13576" max="13576" width="12.28515625" style="54" customWidth="1"/>
    <col min="13577" max="13823" width="9.140625" style="54"/>
    <col min="13824" max="13824" width="3.5703125" style="54" customWidth="1"/>
    <col min="13825" max="13825" width="40.85546875" style="54" customWidth="1"/>
    <col min="13826" max="13826" width="5.140625" style="54" customWidth="1"/>
    <col min="13827" max="13828" width="4.28515625" style="54" customWidth="1"/>
    <col min="13829" max="13829" width="8.5703125" style="54" customWidth="1"/>
    <col min="13830" max="13830" width="6.7109375" style="54" customWidth="1"/>
    <col min="13831" max="13831" width="11.28515625" style="54" customWidth="1"/>
    <col min="13832" max="13832" width="12.28515625" style="54" customWidth="1"/>
    <col min="13833" max="14079" width="9.140625" style="54"/>
    <col min="14080" max="14080" width="3.5703125" style="54" customWidth="1"/>
    <col min="14081" max="14081" width="40.85546875" style="54" customWidth="1"/>
    <col min="14082" max="14082" width="5.140625" style="54" customWidth="1"/>
    <col min="14083" max="14084" width="4.28515625" style="54" customWidth="1"/>
    <col min="14085" max="14085" width="8.5703125" style="54" customWidth="1"/>
    <col min="14086" max="14086" width="6.7109375" style="54" customWidth="1"/>
    <col min="14087" max="14087" width="11.28515625" style="54" customWidth="1"/>
    <col min="14088" max="14088" width="12.28515625" style="54" customWidth="1"/>
    <col min="14089" max="14335" width="9.140625" style="54"/>
    <col min="14336" max="14336" width="3.5703125" style="54" customWidth="1"/>
    <col min="14337" max="14337" width="40.85546875" style="54" customWidth="1"/>
    <col min="14338" max="14338" width="5.140625" style="54" customWidth="1"/>
    <col min="14339" max="14340" width="4.28515625" style="54" customWidth="1"/>
    <col min="14341" max="14341" width="8.5703125" style="54" customWidth="1"/>
    <col min="14342" max="14342" width="6.7109375" style="54" customWidth="1"/>
    <col min="14343" max="14343" width="11.28515625" style="54" customWidth="1"/>
    <col min="14344" max="14344" width="12.28515625" style="54" customWidth="1"/>
    <col min="14345" max="14591" width="9.140625" style="54"/>
    <col min="14592" max="14592" width="3.5703125" style="54" customWidth="1"/>
    <col min="14593" max="14593" width="40.85546875" style="54" customWidth="1"/>
    <col min="14594" max="14594" width="5.140625" style="54" customWidth="1"/>
    <col min="14595" max="14596" width="4.28515625" style="54" customWidth="1"/>
    <col min="14597" max="14597" width="8.5703125" style="54" customWidth="1"/>
    <col min="14598" max="14598" width="6.7109375" style="54" customWidth="1"/>
    <col min="14599" max="14599" width="11.28515625" style="54" customWidth="1"/>
    <col min="14600" max="14600" width="12.28515625" style="54" customWidth="1"/>
    <col min="14601" max="14847" width="9.140625" style="54"/>
    <col min="14848" max="14848" width="3.5703125" style="54" customWidth="1"/>
    <col min="14849" max="14849" width="40.85546875" style="54" customWidth="1"/>
    <col min="14850" max="14850" width="5.140625" style="54" customWidth="1"/>
    <col min="14851" max="14852" width="4.28515625" style="54" customWidth="1"/>
    <col min="14853" max="14853" width="8.5703125" style="54" customWidth="1"/>
    <col min="14854" max="14854" width="6.7109375" style="54" customWidth="1"/>
    <col min="14855" max="14855" width="11.28515625" style="54" customWidth="1"/>
    <col min="14856" max="14856" width="12.28515625" style="54" customWidth="1"/>
    <col min="14857" max="15103" width="9.140625" style="54"/>
    <col min="15104" max="15104" width="3.5703125" style="54" customWidth="1"/>
    <col min="15105" max="15105" width="40.85546875" style="54" customWidth="1"/>
    <col min="15106" max="15106" width="5.140625" style="54" customWidth="1"/>
    <col min="15107" max="15108" width="4.28515625" style="54" customWidth="1"/>
    <col min="15109" max="15109" width="8.5703125" style="54" customWidth="1"/>
    <col min="15110" max="15110" width="6.7109375" style="54" customWidth="1"/>
    <col min="15111" max="15111" width="11.28515625" style="54" customWidth="1"/>
    <col min="15112" max="15112" width="12.28515625" style="54" customWidth="1"/>
    <col min="15113" max="15359" width="9.140625" style="54"/>
    <col min="15360" max="15360" width="3.5703125" style="54" customWidth="1"/>
    <col min="15361" max="15361" width="40.85546875" style="54" customWidth="1"/>
    <col min="15362" max="15362" width="5.140625" style="54" customWidth="1"/>
    <col min="15363" max="15364" width="4.28515625" style="54" customWidth="1"/>
    <col min="15365" max="15365" width="8.5703125" style="54" customWidth="1"/>
    <col min="15366" max="15366" width="6.7109375" style="54" customWidth="1"/>
    <col min="15367" max="15367" width="11.28515625" style="54" customWidth="1"/>
    <col min="15368" max="15368" width="12.28515625" style="54" customWidth="1"/>
    <col min="15369" max="15615" width="9.140625" style="54"/>
    <col min="15616" max="15616" width="3.5703125" style="54" customWidth="1"/>
    <col min="15617" max="15617" width="40.85546875" style="54" customWidth="1"/>
    <col min="15618" max="15618" width="5.140625" style="54" customWidth="1"/>
    <col min="15619" max="15620" width="4.28515625" style="54" customWidth="1"/>
    <col min="15621" max="15621" width="8.5703125" style="54" customWidth="1"/>
    <col min="15622" max="15622" width="6.7109375" style="54" customWidth="1"/>
    <col min="15623" max="15623" width="11.28515625" style="54" customWidth="1"/>
    <col min="15624" max="15624" width="12.28515625" style="54" customWidth="1"/>
    <col min="15625" max="15871" width="9.140625" style="54"/>
    <col min="15872" max="15872" width="3.5703125" style="54" customWidth="1"/>
    <col min="15873" max="15873" width="40.85546875" style="54" customWidth="1"/>
    <col min="15874" max="15874" width="5.140625" style="54" customWidth="1"/>
    <col min="15875" max="15876" width="4.28515625" style="54" customWidth="1"/>
    <col min="15877" max="15877" width="8.5703125" style="54" customWidth="1"/>
    <col min="15878" max="15878" width="6.7109375" style="54" customWidth="1"/>
    <col min="15879" max="15879" width="11.28515625" style="54" customWidth="1"/>
    <col min="15880" max="15880" width="12.28515625" style="54" customWidth="1"/>
    <col min="15881" max="16127" width="9.140625" style="54"/>
    <col min="16128" max="16128" width="3.5703125" style="54" customWidth="1"/>
    <col min="16129" max="16129" width="40.85546875" style="54" customWidth="1"/>
    <col min="16130" max="16130" width="5.140625" style="54" customWidth="1"/>
    <col min="16131" max="16132" width="4.28515625" style="54" customWidth="1"/>
    <col min="16133" max="16133" width="8.5703125" style="54" customWidth="1"/>
    <col min="16134" max="16134" width="6.7109375" style="54" customWidth="1"/>
    <col min="16135" max="16135" width="11.28515625" style="54" customWidth="1"/>
    <col min="16136" max="16136" width="12.28515625" style="54" customWidth="1"/>
    <col min="16137" max="16384" width="9.140625" style="54"/>
  </cols>
  <sheetData>
    <row r="1" spans="1:8" ht="122.25" customHeight="1" x14ac:dyDescent="0.25">
      <c r="F1" s="424" t="s">
        <v>313</v>
      </c>
      <c r="G1" s="424"/>
      <c r="H1" s="424"/>
    </row>
    <row r="2" spans="1:8" ht="21.75" customHeight="1" x14ac:dyDescent="0.2">
      <c r="F2" s="55"/>
      <c r="G2" s="373"/>
      <c r="H2" s="55"/>
    </row>
    <row r="3" spans="1:8" s="184" customFormat="1" ht="53.25" customHeight="1" x14ac:dyDescent="0.3">
      <c r="A3" s="426" t="s">
        <v>312</v>
      </c>
      <c r="B3" s="426"/>
      <c r="C3" s="426"/>
      <c r="D3" s="426"/>
      <c r="E3" s="426"/>
      <c r="F3" s="426"/>
      <c r="G3" s="426"/>
      <c r="H3" s="427"/>
    </row>
    <row r="4" spans="1:8" s="57" customFormat="1" ht="15.75" x14ac:dyDescent="0.25">
      <c r="A4" s="291"/>
      <c r="B4" s="291"/>
      <c r="C4" s="291"/>
      <c r="D4" s="291"/>
      <c r="E4" s="286"/>
      <c r="F4" s="428" t="s">
        <v>73</v>
      </c>
      <c r="G4" s="428"/>
      <c r="H4" s="428"/>
    </row>
    <row r="5" spans="1:8" s="214" customFormat="1" ht="93.75" customHeight="1" x14ac:dyDescent="0.3">
      <c r="A5" s="222" t="s">
        <v>74</v>
      </c>
      <c r="B5" s="222" t="s">
        <v>75</v>
      </c>
      <c r="C5" s="220" t="s">
        <v>156</v>
      </c>
      <c r="D5" s="220" t="s">
        <v>157</v>
      </c>
      <c r="E5" s="220" t="s">
        <v>158</v>
      </c>
      <c r="F5" s="220" t="s">
        <v>159</v>
      </c>
      <c r="G5" s="191" t="s">
        <v>339</v>
      </c>
      <c r="H5" s="222" t="s">
        <v>76</v>
      </c>
    </row>
    <row r="6" spans="1:8" s="223" customFormat="1" ht="15.75" x14ac:dyDescent="0.25">
      <c r="A6" s="222">
        <v>1</v>
      </c>
      <c r="B6" s="222">
        <v>2</v>
      </c>
      <c r="C6" s="219" t="s">
        <v>176</v>
      </c>
      <c r="D6" s="219" t="s">
        <v>77</v>
      </c>
      <c r="E6" s="219" t="s">
        <v>78</v>
      </c>
      <c r="F6" s="219" t="s">
        <v>79</v>
      </c>
      <c r="G6" s="219"/>
      <c r="H6" s="222">
        <v>6</v>
      </c>
    </row>
    <row r="7" spans="1:8" s="215" customFormat="1" ht="21.75" customHeight="1" x14ac:dyDescent="0.25">
      <c r="A7" s="318">
        <v>1</v>
      </c>
      <c r="B7" s="319" t="s">
        <v>193</v>
      </c>
      <c r="C7" s="327" t="s">
        <v>183</v>
      </c>
      <c r="D7" s="327"/>
      <c r="E7" s="327"/>
      <c r="F7" s="327"/>
      <c r="G7" s="327"/>
      <c r="H7" s="328">
        <f>H9+H12+H22</f>
        <v>2820.1600000000003</v>
      </c>
    </row>
    <row r="8" spans="1:8" s="215" customFormat="1" ht="63.75" customHeight="1" x14ac:dyDescent="0.25">
      <c r="A8" s="320">
        <v>2</v>
      </c>
      <c r="B8" s="321" t="s">
        <v>70</v>
      </c>
      <c r="C8" s="329" t="s">
        <v>183</v>
      </c>
      <c r="D8" s="329" t="s">
        <v>184</v>
      </c>
      <c r="E8" s="329"/>
      <c r="F8" s="329"/>
      <c r="G8" s="329"/>
      <c r="H8" s="330"/>
    </row>
    <row r="9" spans="1:8" s="215" customFormat="1" ht="40.5" customHeight="1" x14ac:dyDescent="0.25">
      <c r="A9" s="320">
        <v>3</v>
      </c>
      <c r="B9" s="321" t="s">
        <v>185</v>
      </c>
      <c r="C9" s="329" t="s">
        <v>183</v>
      </c>
      <c r="D9" s="329" t="s">
        <v>184</v>
      </c>
      <c r="E9" s="329" t="s">
        <v>220</v>
      </c>
      <c r="F9" s="329"/>
      <c r="G9" s="329"/>
      <c r="H9" s="330">
        <f>H10+H11</f>
        <v>539.4</v>
      </c>
    </row>
    <row r="10" spans="1:8" s="215" customFormat="1" ht="62.25" customHeight="1" x14ac:dyDescent="0.25">
      <c r="A10" s="320">
        <v>4</v>
      </c>
      <c r="B10" s="322" t="s">
        <v>241</v>
      </c>
      <c r="C10" s="329" t="s">
        <v>183</v>
      </c>
      <c r="D10" s="329" t="s">
        <v>184</v>
      </c>
      <c r="E10" s="329" t="s">
        <v>220</v>
      </c>
      <c r="F10" s="329" t="s">
        <v>186</v>
      </c>
      <c r="G10" s="329"/>
      <c r="H10" s="330">
        <v>414.3</v>
      </c>
    </row>
    <row r="11" spans="1:8" s="215" customFormat="1" ht="80.25" customHeight="1" x14ac:dyDescent="0.25">
      <c r="A11" s="320">
        <v>5</v>
      </c>
      <c r="B11" s="352" t="s">
        <v>242</v>
      </c>
      <c r="C11" s="329" t="s">
        <v>183</v>
      </c>
      <c r="D11" s="329" t="s">
        <v>184</v>
      </c>
      <c r="E11" s="329" t="s">
        <v>220</v>
      </c>
      <c r="F11" s="329" t="s">
        <v>243</v>
      </c>
      <c r="G11" s="329"/>
      <c r="H11" s="330">
        <v>125.1</v>
      </c>
    </row>
    <row r="12" spans="1:8" s="215" customFormat="1" ht="86.25" customHeight="1" x14ac:dyDescent="0.25">
      <c r="A12" s="320">
        <v>6</v>
      </c>
      <c r="B12" s="321" t="s">
        <v>69</v>
      </c>
      <c r="C12" s="329" t="s">
        <v>183</v>
      </c>
      <c r="D12" s="329" t="s">
        <v>187</v>
      </c>
      <c r="E12" s="329" t="s">
        <v>221</v>
      </c>
      <c r="F12" s="329"/>
      <c r="G12" s="329"/>
      <c r="H12" s="387">
        <f>H13+H14+H16+H17+H18+H19+H15</f>
        <v>2270.7600000000002</v>
      </c>
    </row>
    <row r="13" spans="1:8" s="215" customFormat="1" ht="45" customHeight="1" x14ac:dyDescent="0.25">
      <c r="A13" s="320">
        <v>7</v>
      </c>
      <c r="B13" s="322" t="s">
        <v>244</v>
      </c>
      <c r="C13" s="329" t="s">
        <v>183</v>
      </c>
      <c r="D13" s="329" t="s">
        <v>187</v>
      </c>
      <c r="E13" s="329" t="s">
        <v>221</v>
      </c>
      <c r="F13" s="329" t="s">
        <v>186</v>
      </c>
      <c r="G13" s="329"/>
      <c r="H13" s="330">
        <v>1123.0999999999999</v>
      </c>
    </row>
    <row r="14" spans="1:8" s="215" customFormat="1" ht="82.5" customHeight="1" x14ac:dyDescent="0.25">
      <c r="A14" s="320">
        <v>8</v>
      </c>
      <c r="B14" s="352" t="s">
        <v>242</v>
      </c>
      <c r="C14" s="329" t="s">
        <v>183</v>
      </c>
      <c r="D14" s="329" t="s">
        <v>187</v>
      </c>
      <c r="E14" s="329" t="s">
        <v>221</v>
      </c>
      <c r="F14" s="329" t="s">
        <v>243</v>
      </c>
      <c r="G14" s="329"/>
      <c r="H14" s="387">
        <v>337.66</v>
      </c>
    </row>
    <row r="15" spans="1:8" s="215" customFormat="1" ht="37.5" customHeight="1" x14ac:dyDescent="0.25">
      <c r="A15" s="320"/>
      <c r="B15" s="352" t="s">
        <v>245</v>
      </c>
      <c r="C15" s="329" t="s">
        <v>183</v>
      </c>
      <c r="D15" s="329" t="s">
        <v>187</v>
      </c>
      <c r="E15" s="329" t="s">
        <v>221</v>
      </c>
      <c r="F15" s="329" t="s">
        <v>346</v>
      </c>
      <c r="G15" s="329"/>
      <c r="H15" s="387">
        <v>10</v>
      </c>
    </row>
    <row r="16" spans="1:8" s="215" customFormat="1" ht="39" customHeight="1" x14ac:dyDescent="0.25">
      <c r="A16" s="320">
        <v>9</v>
      </c>
      <c r="B16" s="323" t="s">
        <v>245</v>
      </c>
      <c r="C16" s="329" t="s">
        <v>183</v>
      </c>
      <c r="D16" s="329" t="s">
        <v>187</v>
      </c>
      <c r="E16" s="329" t="s">
        <v>221</v>
      </c>
      <c r="F16" s="329" t="s">
        <v>188</v>
      </c>
      <c r="G16" s="329"/>
      <c r="H16" s="330">
        <v>770</v>
      </c>
    </row>
    <row r="17" spans="1:8" s="215" customFormat="1" ht="27.75" customHeight="1" x14ac:dyDescent="0.25">
      <c r="A17" s="320">
        <v>10</v>
      </c>
      <c r="B17" s="323" t="s">
        <v>189</v>
      </c>
      <c r="C17" s="329" t="s">
        <v>183</v>
      </c>
      <c r="D17" s="329" t="s">
        <v>187</v>
      </c>
      <c r="E17" s="329" t="s">
        <v>221</v>
      </c>
      <c r="F17" s="329" t="s">
        <v>191</v>
      </c>
      <c r="G17" s="329"/>
      <c r="H17" s="330">
        <v>10</v>
      </c>
    </row>
    <row r="18" spans="1:8" s="215" customFormat="1" ht="42" customHeight="1" x14ac:dyDescent="0.25">
      <c r="A18" s="320">
        <v>11</v>
      </c>
      <c r="B18" s="323" t="s">
        <v>190</v>
      </c>
      <c r="C18" s="329" t="s">
        <v>183</v>
      </c>
      <c r="D18" s="329" t="s">
        <v>187</v>
      </c>
      <c r="E18" s="329" t="s">
        <v>221</v>
      </c>
      <c r="F18" s="329" t="s">
        <v>192</v>
      </c>
      <c r="G18" s="329"/>
      <c r="H18" s="330">
        <v>10</v>
      </c>
    </row>
    <row r="19" spans="1:8" s="215" customFormat="1" ht="34.5" customHeight="1" x14ac:dyDescent="0.25">
      <c r="A19" s="320">
        <v>12</v>
      </c>
      <c r="B19" s="324" t="s">
        <v>247</v>
      </c>
      <c r="C19" s="329" t="s">
        <v>183</v>
      </c>
      <c r="D19" s="329" t="s">
        <v>187</v>
      </c>
      <c r="E19" s="329" t="s">
        <v>221</v>
      </c>
      <c r="F19" s="329" t="s">
        <v>246</v>
      </c>
      <c r="G19" s="329"/>
      <c r="H19" s="330">
        <v>10</v>
      </c>
    </row>
    <row r="20" spans="1:8" s="215" customFormat="1" ht="27.75" customHeight="1" x14ac:dyDescent="0.25">
      <c r="A20" s="320">
        <v>13</v>
      </c>
      <c r="B20" s="325" t="s">
        <v>275</v>
      </c>
      <c r="C20" s="329" t="s">
        <v>183</v>
      </c>
      <c r="D20" s="329" t="s">
        <v>187</v>
      </c>
      <c r="E20" s="329" t="s">
        <v>221</v>
      </c>
      <c r="F20" s="329"/>
      <c r="G20" s="329"/>
      <c r="H20" s="330"/>
    </row>
    <row r="21" spans="1:8" s="215" customFormat="1" ht="27.75" customHeight="1" x14ac:dyDescent="0.25">
      <c r="A21" s="320">
        <v>14</v>
      </c>
      <c r="B21" s="324" t="s">
        <v>68</v>
      </c>
      <c r="C21" s="329" t="s">
        <v>183</v>
      </c>
      <c r="D21" s="329" t="s">
        <v>209</v>
      </c>
      <c r="E21" s="329" t="s">
        <v>249</v>
      </c>
      <c r="F21" s="329" t="s">
        <v>250</v>
      </c>
      <c r="G21" s="329"/>
      <c r="H21" s="330"/>
    </row>
    <row r="22" spans="1:8" s="214" customFormat="1" ht="27" customHeight="1" x14ac:dyDescent="0.3">
      <c r="A22" s="320">
        <v>15</v>
      </c>
      <c r="B22" s="358" t="s">
        <v>228</v>
      </c>
      <c r="C22" s="327" t="s">
        <v>183</v>
      </c>
      <c r="D22" s="327" t="s">
        <v>199</v>
      </c>
      <c r="E22" s="327" t="s">
        <v>248</v>
      </c>
      <c r="F22" s="327" t="s">
        <v>229</v>
      </c>
      <c r="G22" s="327"/>
      <c r="H22" s="328">
        <v>10</v>
      </c>
    </row>
    <row r="23" spans="1:8" s="214" customFormat="1" ht="23.25" customHeight="1" x14ac:dyDescent="0.3">
      <c r="A23" s="318">
        <v>16</v>
      </c>
      <c r="B23" s="326" t="s">
        <v>91</v>
      </c>
      <c r="C23" s="332" t="s">
        <v>184</v>
      </c>
      <c r="D23" s="332"/>
      <c r="E23" s="332"/>
      <c r="F23" s="327"/>
      <c r="G23" s="327"/>
      <c r="H23" s="328">
        <v>344.2</v>
      </c>
    </row>
    <row r="24" spans="1:8" s="214" customFormat="1" ht="71.25" customHeight="1" x14ac:dyDescent="0.3">
      <c r="A24" s="318">
        <v>17</v>
      </c>
      <c r="B24" s="325" t="s">
        <v>91</v>
      </c>
      <c r="C24" s="331" t="s">
        <v>184</v>
      </c>
      <c r="D24" s="331" t="s">
        <v>194</v>
      </c>
      <c r="E24" s="331" t="s">
        <v>222</v>
      </c>
      <c r="F24" s="329"/>
      <c r="G24" s="329"/>
      <c r="H24" s="330">
        <f>H26+H27+H28</f>
        <v>344.2</v>
      </c>
    </row>
    <row r="25" spans="1:8" s="214" customFormat="1" ht="49.5" customHeight="1" x14ac:dyDescent="0.3">
      <c r="A25" s="320">
        <v>18</v>
      </c>
      <c r="B25" s="325" t="s">
        <v>195</v>
      </c>
      <c r="C25" s="331" t="s">
        <v>184</v>
      </c>
      <c r="D25" s="331" t="s">
        <v>194</v>
      </c>
      <c r="E25" s="331" t="s">
        <v>222</v>
      </c>
      <c r="F25" s="329"/>
      <c r="G25" s="329"/>
      <c r="H25" s="330"/>
    </row>
    <row r="26" spans="1:8" s="214" customFormat="1" ht="87.75" customHeight="1" x14ac:dyDescent="0.3">
      <c r="A26" s="320">
        <v>19</v>
      </c>
      <c r="B26" s="322" t="s">
        <v>244</v>
      </c>
      <c r="C26" s="331" t="s">
        <v>184</v>
      </c>
      <c r="D26" s="331" t="s">
        <v>194</v>
      </c>
      <c r="E26" s="331" t="s">
        <v>222</v>
      </c>
      <c r="F26" s="329" t="s">
        <v>186</v>
      </c>
      <c r="G26" s="329"/>
      <c r="H26" s="330">
        <v>216.5</v>
      </c>
    </row>
    <row r="27" spans="1:8" s="214" customFormat="1" ht="45.75" customHeight="1" x14ac:dyDescent="0.3">
      <c r="A27" s="320">
        <v>20</v>
      </c>
      <c r="B27" s="352" t="s">
        <v>242</v>
      </c>
      <c r="C27" s="331" t="s">
        <v>184</v>
      </c>
      <c r="D27" s="331" t="s">
        <v>194</v>
      </c>
      <c r="E27" s="331" t="s">
        <v>222</v>
      </c>
      <c r="F27" s="329" t="s">
        <v>243</v>
      </c>
      <c r="G27" s="329"/>
      <c r="H27" s="330">
        <v>65.400000000000006</v>
      </c>
    </row>
    <row r="28" spans="1:8" s="214" customFormat="1" ht="52.5" customHeight="1" x14ac:dyDescent="0.3">
      <c r="A28" s="320">
        <v>21</v>
      </c>
      <c r="B28" s="323" t="s">
        <v>245</v>
      </c>
      <c r="C28" s="331" t="s">
        <v>184</v>
      </c>
      <c r="D28" s="331" t="s">
        <v>194</v>
      </c>
      <c r="E28" s="331" t="s">
        <v>222</v>
      </c>
      <c r="F28" s="329" t="s">
        <v>188</v>
      </c>
      <c r="G28" s="329"/>
      <c r="H28" s="330">
        <v>62.3</v>
      </c>
    </row>
    <row r="29" spans="1:8" s="214" customFormat="1" ht="87" customHeight="1" x14ac:dyDescent="0.3">
      <c r="A29" s="320">
        <v>22</v>
      </c>
      <c r="B29" s="326" t="s">
        <v>251</v>
      </c>
      <c r="C29" s="332" t="s">
        <v>194</v>
      </c>
      <c r="D29" s="332" t="s">
        <v>196</v>
      </c>
      <c r="E29" s="332" t="s">
        <v>318</v>
      </c>
      <c r="F29" s="327"/>
      <c r="G29" s="327"/>
      <c r="H29" s="328">
        <v>80</v>
      </c>
    </row>
    <row r="30" spans="1:8" s="214" customFormat="1" ht="36.75" customHeight="1" x14ac:dyDescent="0.3">
      <c r="A30" s="318">
        <v>23</v>
      </c>
      <c r="B30" s="325" t="s">
        <v>274</v>
      </c>
      <c r="C30" s="331" t="s">
        <v>194</v>
      </c>
      <c r="D30" s="331" t="s">
        <v>196</v>
      </c>
      <c r="E30" s="331" t="s">
        <v>318</v>
      </c>
      <c r="F30" s="329"/>
      <c r="G30" s="329"/>
      <c r="H30" s="330"/>
    </row>
    <row r="31" spans="1:8" s="214" customFormat="1" ht="21" customHeight="1" x14ac:dyDescent="0.3">
      <c r="A31" s="320">
        <v>24</v>
      </c>
      <c r="B31" s="323" t="s">
        <v>245</v>
      </c>
      <c r="C31" s="331" t="s">
        <v>194</v>
      </c>
      <c r="D31" s="331" t="s">
        <v>196</v>
      </c>
      <c r="E31" s="331" t="s">
        <v>318</v>
      </c>
      <c r="F31" s="329" t="s">
        <v>188</v>
      </c>
      <c r="G31" s="329"/>
      <c r="H31" s="330">
        <v>80</v>
      </c>
    </row>
    <row r="32" spans="1:8" s="218" customFormat="1" ht="84" customHeight="1" x14ac:dyDescent="0.3">
      <c r="A32" s="320">
        <v>25</v>
      </c>
      <c r="B32" s="326" t="s">
        <v>96</v>
      </c>
      <c r="C32" s="332" t="s">
        <v>187</v>
      </c>
      <c r="D32" s="332" t="s">
        <v>218</v>
      </c>
      <c r="E32" s="332" t="s">
        <v>252</v>
      </c>
      <c r="F32" s="327"/>
      <c r="G32" s="327"/>
      <c r="H32" s="464">
        <v>6200.982</v>
      </c>
    </row>
    <row r="33" spans="1:8" s="214" customFormat="1" ht="24.75" customHeight="1" x14ac:dyDescent="0.3">
      <c r="A33" s="318">
        <v>26</v>
      </c>
      <c r="B33" s="325" t="s">
        <v>273</v>
      </c>
      <c r="C33" s="331" t="s">
        <v>187</v>
      </c>
      <c r="D33" s="331" t="s">
        <v>218</v>
      </c>
      <c r="E33" s="331" t="s">
        <v>252</v>
      </c>
      <c r="F33" s="329"/>
      <c r="G33" s="329"/>
      <c r="H33" s="330"/>
    </row>
    <row r="34" spans="1:8" s="215" customFormat="1" ht="47.25" customHeight="1" x14ac:dyDescent="0.3">
      <c r="A34" s="320">
        <v>27</v>
      </c>
      <c r="B34" s="323" t="s">
        <v>245</v>
      </c>
      <c r="C34" s="331" t="s">
        <v>187</v>
      </c>
      <c r="D34" s="331" t="s">
        <v>218</v>
      </c>
      <c r="E34" s="331" t="s">
        <v>252</v>
      </c>
      <c r="F34" s="329" t="s">
        <v>188</v>
      </c>
      <c r="G34" s="329"/>
      <c r="H34" s="464">
        <v>6050.982</v>
      </c>
    </row>
    <row r="35" spans="1:8" s="217" customFormat="1" ht="88.5" customHeight="1" x14ac:dyDescent="0.3">
      <c r="A35" s="320"/>
      <c r="B35" s="324" t="s">
        <v>345</v>
      </c>
      <c r="C35" s="331" t="s">
        <v>187</v>
      </c>
      <c r="D35" s="331" t="s">
        <v>218</v>
      </c>
      <c r="E35" s="331" t="s">
        <v>252</v>
      </c>
      <c r="F35" s="329" t="s">
        <v>346</v>
      </c>
      <c r="G35" s="329"/>
      <c r="H35" s="466">
        <v>150</v>
      </c>
    </row>
    <row r="36" spans="1:8" s="217" customFormat="1" ht="25.5" customHeight="1" x14ac:dyDescent="0.3">
      <c r="A36" s="320">
        <v>28</v>
      </c>
      <c r="B36" s="349" t="s">
        <v>253</v>
      </c>
      <c r="C36" s="336" t="s">
        <v>197</v>
      </c>
      <c r="D36" s="336" t="s">
        <v>194</v>
      </c>
      <c r="E36" s="337" t="s">
        <v>320</v>
      </c>
      <c r="F36" s="337"/>
      <c r="G36" s="337"/>
      <c r="H36" s="388">
        <v>515.34</v>
      </c>
    </row>
    <row r="37" spans="1:8" s="215" customFormat="1" ht="25.5" customHeight="1" x14ac:dyDescent="0.35">
      <c r="A37" s="318">
        <v>29</v>
      </c>
      <c r="B37" s="354" t="s">
        <v>279</v>
      </c>
      <c r="C37" s="333" t="s">
        <v>197</v>
      </c>
      <c r="D37" s="333" t="s">
        <v>194</v>
      </c>
      <c r="E37" s="334" t="s">
        <v>320</v>
      </c>
      <c r="F37" s="334"/>
      <c r="G37" s="334"/>
      <c r="H37" s="335"/>
    </row>
    <row r="38" spans="1:8" s="217" customFormat="1" ht="90.75" customHeight="1" x14ac:dyDescent="0.35">
      <c r="A38" s="320">
        <v>30</v>
      </c>
      <c r="B38" s="323" t="s">
        <v>245</v>
      </c>
      <c r="C38" s="333" t="s">
        <v>197</v>
      </c>
      <c r="D38" s="333" t="s">
        <v>194</v>
      </c>
      <c r="E38" s="334" t="s">
        <v>320</v>
      </c>
      <c r="F38" s="334" t="s">
        <v>188</v>
      </c>
      <c r="G38" s="334"/>
      <c r="H38" s="389">
        <v>515.34</v>
      </c>
    </row>
    <row r="39" spans="1:8" s="217" customFormat="1" ht="37.5" customHeight="1" x14ac:dyDescent="0.3">
      <c r="A39" s="320">
        <v>31</v>
      </c>
      <c r="B39" s="346" t="s">
        <v>254</v>
      </c>
      <c r="C39" s="336" t="s">
        <v>198</v>
      </c>
      <c r="D39" s="336" t="s">
        <v>183</v>
      </c>
      <c r="E39" s="337" t="s">
        <v>321</v>
      </c>
      <c r="F39" s="337"/>
      <c r="G39" s="337"/>
      <c r="H39" s="338">
        <v>100</v>
      </c>
    </row>
    <row r="40" spans="1:8" s="215" customFormat="1" ht="42.75" customHeight="1" x14ac:dyDescent="0.35">
      <c r="A40" s="318">
        <v>32</v>
      </c>
      <c r="B40" s="354" t="s">
        <v>278</v>
      </c>
      <c r="C40" s="333" t="s">
        <v>198</v>
      </c>
      <c r="D40" s="333" t="s">
        <v>183</v>
      </c>
      <c r="E40" s="334" t="s">
        <v>321</v>
      </c>
      <c r="F40" s="334"/>
      <c r="G40" s="334"/>
      <c r="H40" s="335"/>
    </row>
    <row r="41" spans="1:8" s="214" customFormat="1" ht="48" customHeight="1" x14ac:dyDescent="0.35">
      <c r="A41" s="320">
        <v>33</v>
      </c>
      <c r="B41" s="323" t="s">
        <v>245</v>
      </c>
      <c r="C41" s="333" t="s">
        <v>198</v>
      </c>
      <c r="D41" s="333" t="s">
        <v>183</v>
      </c>
      <c r="E41" s="334" t="s">
        <v>321</v>
      </c>
      <c r="F41" s="334" t="s">
        <v>188</v>
      </c>
      <c r="G41" s="334"/>
      <c r="H41" s="330">
        <v>100</v>
      </c>
    </row>
    <row r="42" spans="1:8" s="214" customFormat="1" ht="96" customHeight="1" x14ac:dyDescent="0.35">
      <c r="A42" s="320">
        <v>34</v>
      </c>
      <c r="B42" s="321" t="s">
        <v>189</v>
      </c>
      <c r="C42" s="333" t="s">
        <v>198</v>
      </c>
      <c r="D42" s="333" t="s">
        <v>183</v>
      </c>
      <c r="E42" s="334" t="s">
        <v>321</v>
      </c>
      <c r="F42" s="334" t="s">
        <v>191</v>
      </c>
      <c r="G42" s="334"/>
      <c r="H42" s="330">
        <v>0</v>
      </c>
    </row>
    <row r="43" spans="1:8" s="218" customFormat="1" ht="21.75" customHeight="1" x14ac:dyDescent="0.3">
      <c r="A43" s="320">
        <v>35</v>
      </c>
      <c r="B43" s="346" t="s">
        <v>255</v>
      </c>
      <c r="C43" s="327" t="s">
        <v>196</v>
      </c>
      <c r="D43" s="327" t="s">
        <v>183</v>
      </c>
      <c r="E43" s="327" t="s">
        <v>322</v>
      </c>
      <c r="F43" s="337"/>
      <c r="G43" s="337"/>
      <c r="H43" s="328">
        <v>72</v>
      </c>
    </row>
    <row r="44" spans="1:8" s="215" customFormat="1" ht="42" customHeight="1" x14ac:dyDescent="0.3">
      <c r="A44" s="318">
        <v>36</v>
      </c>
      <c r="B44" s="354" t="s">
        <v>276</v>
      </c>
      <c r="C44" s="327" t="s">
        <v>196</v>
      </c>
      <c r="D44" s="327" t="s">
        <v>183</v>
      </c>
      <c r="E44" s="329" t="s">
        <v>322</v>
      </c>
      <c r="F44" s="337"/>
      <c r="G44" s="337"/>
      <c r="H44" s="328"/>
    </row>
    <row r="45" spans="1:8" s="217" customFormat="1" ht="84.75" customHeight="1" x14ac:dyDescent="0.25">
      <c r="A45" s="318">
        <v>37</v>
      </c>
      <c r="B45" s="321" t="s">
        <v>256</v>
      </c>
      <c r="C45" s="329" t="s">
        <v>196</v>
      </c>
      <c r="D45" s="329" t="s">
        <v>183</v>
      </c>
      <c r="E45" s="329" t="s">
        <v>322</v>
      </c>
      <c r="F45" s="329" t="s">
        <v>231</v>
      </c>
      <c r="G45" s="329"/>
      <c r="H45" s="330">
        <v>72</v>
      </c>
    </row>
    <row r="46" spans="1:8" s="217" customFormat="1" ht="38.25" customHeight="1" x14ac:dyDescent="0.25">
      <c r="A46" s="318">
        <v>38</v>
      </c>
      <c r="B46" s="321" t="s">
        <v>342</v>
      </c>
      <c r="C46" s="329" t="s">
        <v>196</v>
      </c>
      <c r="D46" s="329" t="s">
        <v>194</v>
      </c>
      <c r="E46" s="329" t="s">
        <v>344</v>
      </c>
      <c r="F46" s="329" t="s">
        <v>343</v>
      </c>
      <c r="G46" s="329"/>
      <c r="H46" s="330">
        <v>1495</v>
      </c>
    </row>
    <row r="47" spans="1:8" s="217" customFormat="1" ht="38.25" customHeight="1" x14ac:dyDescent="0.25">
      <c r="A47" s="320">
        <v>39</v>
      </c>
      <c r="B47" s="346" t="s">
        <v>257</v>
      </c>
      <c r="C47" s="327" t="s">
        <v>199</v>
      </c>
      <c r="D47" s="327" t="s">
        <v>183</v>
      </c>
      <c r="E47" s="327" t="s">
        <v>323</v>
      </c>
      <c r="F47" s="327"/>
      <c r="G47" s="327"/>
      <c r="H47" s="328">
        <f>H49+H50</f>
        <v>150</v>
      </c>
    </row>
    <row r="48" spans="1:8" s="217" customFormat="1" ht="20.25" customHeight="1" x14ac:dyDescent="0.25">
      <c r="A48" s="318">
        <v>40</v>
      </c>
      <c r="B48" s="354" t="s">
        <v>277</v>
      </c>
      <c r="C48" s="329" t="s">
        <v>199</v>
      </c>
      <c r="D48" s="329" t="s">
        <v>183</v>
      </c>
      <c r="E48" s="329" t="s">
        <v>323</v>
      </c>
      <c r="F48" s="329"/>
      <c r="G48" s="329"/>
      <c r="H48" s="330"/>
    </row>
    <row r="49" spans="1:9" s="215" customFormat="1" ht="23.25" x14ac:dyDescent="0.25">
      <c r="A49" s="320">
        <v>41</v>
      </c>
      <c r="B49" s="323" t="s">
        <v>245</v>
      </c>
      <c r="C49" s="329" t="s">
        <v>199</v>
      </c>
      <c r="D49" s="329" t="s">
        <v>183</v>
      </c>
      <c r="E49" s="329" t="s">
        <v>323</v>
      </c>
      <c r="F49" s="329" t="s">
        <v>188</v>
      </c>
      <c r="G49" s="329"/>
      <c r="H49" s="330">
        <v>100</v>
      </c>
    </row>
    <row r="50" spans="1:9" s="217" customFormat="1" ht="40.5" x14ac:dyDescent="0.25">
      <c r="A50" s="320">
        <v>42</v>
      </c>
      <c r="B50" s="325" t="s">
        <v>219</v>
      </c>
      <c r="C50" s="329" t="s">
        <v>199</v>
      </c>
      <c r="D50" s="329" t="s">
        <v>183</v>
      </c>
      <c r="E50" s="329" t="s">
        <v>323</v>
      </c>
      <c r="F50" s="329" t="s">
        <v>191</v>
      </c>
      <c r="G50" s="329"/>
      <c r="H50" s="330">
        <v>50</v>
      </c>
    </row>
    <row r="51" spans="1:9" s="217" customFormat="1" ht="114" customHeight="1" x14ac:dyDescent="0.25">
      <c r="A51" s="320">
        <v>43</v>
      </c>
      <c r="B51" s="325" t="s">
        <v>200</v>
      </c>
      <c r="C51" s="329" t="s">
        <v>201</v>
      </c>
      <c r="D51" s="329" t="s">
        <v>201</v>
      </c>
      <c r="E51" s="329" t="s">
        <v>232</v>
      </c>
      <c r="F51" s="329" t="s">
        <v>202</v>
      </c>
      <c r="G51" s="329"/>
      <c r="H51" s="330">
        <v>0</v>
      </c>
      <c r="I51" s="236"/>
    </row>
    <row r="52" spans="1:9" ht="20.25" x14ac:dyDescent="0.2">
      <c r="A52" s="320">
        <v>44</v>
      </c>
      <c r="B52" s="429" t="s">
        <v>61</v>
      </c>
      <c r="C52" s="429"/>
      <c r="D52" s="429"/>
      <c r="E52" s="429"/>
      <c r="F52" s="429"/>
      <c r="G52" s="318"/>
      <c r="H52" s="465">
        <f>H47+H43+H39+H36+H32+H29+H23+H22+H12+H9+H46</f>
        <v>11777.681999999999</v>
      </c>
    </row>
    <row r="53" spans="1:9" ht="27.75" x14ac:dyDescent="0.2">
      <c r="A53" s="318"/>
      <c r="B53" s="289"/>
      <c r="C53" s="290"/>
      <c r="D53" s="290"/>
      <c r="E53" s="290"/>
      <c r="F53" s="290"/>
      <c r="G53" s="290"/>
      <c r="H53" s="290"/>
    </row>
    <row r="54" spans="1:9" ht="27.75" x14ac:dyDescent="0.2">
      <c r="A54" s="288"/>
      <c r="B54" s="393"/>
      <c r="C54" s="393"/>
      <c r="D54" s="393"/>
      <c r="E54" s="393"/>
      <c r="F54" s="393"/>
      <c r="G54" s="393"/>
      <c r="H54" s="393"/>
    </row>
    <row r="55" spans="1:9" ht="27.75" x14ac:dyDescent="0.2">
      <c r="A55" s="393"/>
    </row>
  </sheetData>
  <mergeCells count="4">
    <mergeCell ref="F1:H1"/>
    <mergeCell ref="A3:H3"/>
    <mergeCell ref="F4:H4"/>
    <mergeCell ref="B52:F52"/>
  </mergeCells>
  <pageMargins left="0.27559055118110237" right="0.19685039370078741" top="0.55118110236220474" bottom="0.39370078740157483" header="0.31496062992125984" footer="0.3937007874015748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 ДФ</vt:lpstr>
      <vt:lpstr>14 ДФ </vt:lpstr>
      <vt:lpstr>15 БИ</vt:lpstr>
      <vt:lpstr>16 БИ</vt:lpstr>
      <vt:lpstr>17 БИ</vt:lpstr>
      <vt:lpstr>18 ремонт</vt:lpstr>
      <vt:lpstr>19 ремонт</vt:lpstr>
      <vt:lpstr>20 МБТ</vt:lpstr>
      <vt:lpstr>21 МБТ</vt:lpstr>
      <vt:lpstr>22 МБТ</vt:lpstr>
      <vt:lpstr>Лист1</vt:lpstr>
      <vt:lpstr>'10'!Область_печати</vt:lpstr>
      <vt:lpstr>'11'!Область_печати</vt:lpstr>
      <vt:lpstr>'12'!Область_печати</vt:lpstr>
      <vt:lpstr>'15 БИ'!Область_печати</vt:lpstr>
      <vt:lpstr>'16 БИ'!Область_печати</vt:lpstr>
      <vt:lpstr>'17 БИ'!Область_печати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2021-08-06T07:29:57Z</cp:lastPrinted>
  <dcterms:created xsi:type="dcterms:W3CDTF">2007-09-12T09:25:25Z</dcterms:created>
  <dcterms:modified xsi:type="dcterms:W3CDTF">2021-08-06T07:30:00Z</dcterms:modified>
</cp:coreProperties>
</file>